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90" yWindow="60" windowWidth="13935" windowHeight="12390" activeTab="0"/>
  </bookViews>
  <sheets>
    <sheet name="Авансовый отчет" sheetId="1" r:id="rId1"/>
    <sheet name="Работники" sheetId="2" r:id="rId2"/>
    <sheet name="Регистрация" sheetId="3" r:id="rId3"/>
    <sheet name="Инструкция" sheetId="4" r:id="rId4"/>
  </sheets>
  <externalReferences>
    <externalReference r:id="rId7"/>
  </externalReferences>
  <definedNames>
    <definedName name="_xlfn.BAHTTEXT" hidden="1">#NAME?</definedName>
    <definedName name="Z_25AEEDA1_9F78_11D4_819C_876AF6D5A67B_.wvu.Cols" localSheetId="2" hidden="1">'Регистрация'!#REF!</definedName>
    <definedName name="Z_25AEEDA1_9F78_11D4_819C_876AF6D5A67B_.wvu.FilterData" localSheetId="2" hidden="1">'Регистрация'!$A$1:$J$1</definedName>
    <definedName name="Z_25AEEDA1_9F78_11D4_819C_876AF6D5A67B_.wvu.PrintTitles" localSheetId="2" hidden="1">'Регистрация'!$1:$1</definedName>
    <definedName name="Z_3121FE63_1B0A_11D2_94AA_00A0C9A55678_.wvu.Cols" localSheetId="2" hidden="1">'Регистрация'!#REF!</definedName>
    <definedName name="Z_3121FE63_1B0A_11D2_94AA_00A0C9A55678_.wvu.FilterData" localSheetId="2" hidden="1">'Регистрация'!$A$1:$D$1</definedName>
    <definedName name="Z_3121FE63_1B0A_11D2_94AA_00A0C9A55678_.wvu.PrintArea" localSheetId="2" hidden="1">'Регистрация'!$A$1:$J$1</definedName>
    <definedName name="Z_3121FE63_1B0A_11D2_94AA_00A0C9A55678_.wvu.PrintTitles" localSheetId="2" hidden="1">'Регистрация'!$1:$1</definedName>
    <definedName name="Z_3145CDC2_9F08_11D4_9504_444553540001_.wvu.Cols" localSheetId="2" hidden="1">'Регистрация'!#REF!</definedName>
    <definedName name="Z_3145CDC2_9F08_11D4_9504_444553540001_.wvu.FilterData" localSheetId="2" hidden="1">'Регистрация'!$A$1:$D$1</definedName>
    <definedName name="Z_3145CDC2_9F08_11D4_9504_444553540001_.wvu.PrintTitles" localSheetId="2" hidden="1">'Регистрация'!$1:$1</definedName>
    <definedName name="Z_8E2E2602_9E5A_11D2_8EF9_00A0C998A397_.wvu.Cols" localSheetId="2" hidden="1">'Регистрация'!#REF!</definedName>
    <definedName name="Z_8E2E2602_9E5A_11D2_8EF9_00A0C998A397_.wvu.FilterData" localSheetId="2" hidden="1">'Регистрация'!$A$1:$D$1</definedName>
    <definedName name="Z_8E2E2602_9E5A_11D2_8EF9_00A0C998A397_.wvu.PrintArea" localSheetId="2" hidden="1">'Регистрация'!$A$1:$J$1</definedName>
    <definedName name="Z_8E2E2602_9E5A_11D2_8EF9_00A0C998A397_.wvu.PrintTitles" localSheetId="2" hidden="1">'Регистрация'!$1:$1</definedName>
    <definedName name="Z_9961A922_6ED2_4BAC_A8BD_7D0829B5EC0F_.wvu.Cols" localSheetId="2" hidden="1">'Регистрация'!#REF!</definedName>
    <definedName name="Z_9961A922_6ED2_4BAC_A8BD_7D0829B5EC0F_.wvu.FilterData" localSheetId="2" hidden="1">'Регистрация'!$A$1:$J$1</definedName>
    <definedName name="Z_9961A922_6ED2_4BAC_A8BD_7D0829B5EC0F_.wvu.PrintTitles" localSheetId="2" hidden="1">'Регистрация'!$1:$1</definedName>
    <definedName name="аванс">'Авансовый отчет'!$H$21</definedName>
    <definedName name="БазаДанных">'Регистрация'!$A$1:$J$4</definedName>
    <definedName name="БазаДанныхР">'Работники'!$A$1:$I$17</definedName>
    <definedName name="Дат">'Авансовый отчет'!$J$10</definedName>
    <definedName name="дата1">'[1]Удостоверение'!$Q$10</definedName>
    <definedName name="дата2">'[1]Удостоверение'!$V$10</definedName>
    <definedName name="датПосл">'Авансовый отчет'!$Z$10</definedName>
    <definedName name="должн">'Авансовый отчет'!$L$6</definedName>
    <definedName name="ДолжнКом">'[1]Удостоверение'!#REF!</definedName>
    <definedName name="ДолжнНач">'[1]Удостоверение'!$I$16</definedName>
    <definedName name="должность">'Работники'!$C$2:$C$17</definedName>
    <definedName name="_xlnm.Print_Titles" localSheetId="2">'Регистрация'!$1:$1</definedName>
    <definedName name="куда">'[1]Удостоверение'!$M$8</definedName>
    <definedName name="назнАванса">'Авансовый отчет'!$E$12</definedName>
    <definedName name="назнач">'Авансовый отчет'!$D$44:$D$47</definedName>
    <definedName name="ном">'Авансовый отчет'!$G$10</definedName>
    <definedName name="номер">'Работники'!$F$2:$F$17</definedName>
    <definedName name="номПосл">'Авансовый отчет'!$Z$8</definedName>
    <definedName name="_xlnm.Print_Area" localSheetId="0">'Авансовый отчет'!$B$3:$X$40</definedName>
    <definedName name="_xlnm.Print_Area" localSheetId="3">'Инструкция'!$C$3:$J$49</definedName>
    <definedName name="_xlnm.Print_Area" localSheetId="1">'Работники'!$A$1:$L$16</definedName>
    <definedName name="_xlnm.Print_Area" localSheetId="2">'Регистрация'!$A$1:$J$4</definedName>
    <definedName name="остаток">'Авансовый отчет'!$H$15</definedName>
    <definedName name="остнов">'Авансовый отчет'!$H$24</definedName>
    <definedName name="первСтр">'Авансовый отчет'!$32:$32</definedName>
    <definedName name="ПЗапС">'Регистрация'!$M$1</definedName>
    <definedName name="ПЗСР">'Работники'!$O$1</definedName>
    <definedName name="подписи">'[1]Удостоверение'!$F$44:$F$49</definedName>
    <definedName name="ПОЛ">'Авансовый отчет'!$E$8</definedName>
    <definedName name="поле">'Авансовый отчет'!$B$2:$X$40</definedName>
    <definedName name="получено">'Авансовый отчет'!$B$44:$B$47</definedName>
    <definedName name="послСтр">'Авансовый отчет'!$38:$38</definedName>
    <definedName name="ПослСтрБД">'Регистрация'!$A$4:$J$4</definedName>
    <definedName name="ПослСтрРаб">'Работники'!$A$17:$L$17</definedName>
    <definedName name="ПСБД">'Регистрация'!$L$1</definedName>
    <definedName name="ПСБР">'Работники'!$N$1</definedName>
    <definedName name="сегодн">'Авансовый отчет'!$I$44:$I$45</definedName>
    <definedName name="серия">'Работники'!$E$2:$E$17</definedName>
    <definedName name="Стр">'[1]Удостоверение'!$35:$38</definedName>
    <definedName name="стр1">'[1]Удостоверение'!$23:$26</definedName>
    <definedName name="стр2">'[1]Удостоверение'!$27:$30</definedName>
    <definedName name="стр3">'[1]Удостоверение'!$31:$34</definedName>
    <definedName name="суммКутв">'Авансовый отчет'!$J$18</definedName>
    <definedName name="ФИО">'Работники'!$B$2:$B$17</definedName>
    <definedName name="ФИОком">'[1]Удостоверение'!$K$4</definedName>
    <definedName name="ФИОнач">'[1]Удостоверение'!$U$16</definedName>
  </definedNames>
  <calcPr fullCalcOnLoad="1"/>
</workbook>
</file>

<file path=xl/comments1.xml><?xml version="1.0" encoding="utf-8"?>
<comments xmlns="http://schemas.openxmlformats.org/spreadsheetml/2006/main">
  <authors>
    <author>domarenok</author>
  </authors>
  <commentList>
    <comment ref="H15" authorId="0">
      <text>
        <r>
          <rPr>
            <sz val="8"/>
            <rFont val="Tahoma"/>
            <family val="2"/>
          </rPr>
          <t>Остаток указывайте со знаком "+", а перерасход - со знаком "-"</t>
        </r>
      </text>
    </comment>
    <comment ref="H24" authorId="0">
      <text>
        <r>
          <rPr>
            <sz val="8"/>
            <rFont val="Tahoma"/>
            <family val="2"/>
          </rPr>
          <t>Остаток получается со знаком "+", а перерасход - со знаком "-"</t>
        </r>
      </text>
    </comment>
    <comment ref="J10" authorId="0">
      <text>
        <r>
          <rPr>
            <sz val="8"/>
            <rFont val="Tahoma"/>
            <family val="2"/>
          </rPr>
          <t>Выберите из списка сегодняшнюю дату либо вручную введиите любую другую</t>
        </r>
      </text>
    </comment>
    <comment ref="D4" authorId="0">
      <text>
        <r>
          <rPr>
            <sz val="8"/>
            <rFont val="Tahoma"/>
            <family val="2"/>
          </rPr>
          <t>Введите название вашей организации (предприятия)</t>
        </r>
      </text>
    </comment>
    <comment ref="E12" authorId="0">
      <text>
        <r>
          <rPr>
            <sz val="8"/>
            <rFont val="Tahoma"/>
            <family val="2"/>
          </rPr>
          <t>Выберите из списка вид расходов либо вручную введиите любой другой</t>
        </r>
      </text>
    </comment>
    <comment ref="Q16" authorId="0">
      <text>
        <r>
          <rPr>
            <sz val="8"/>
            <rFont val="Tahoma"/>
            <family val="2"/>
          </rPr>
          <t>Номер балансового счета уточните</t>
        </r>
      </text>
    </comment>
    <comment ref="Q24" authorId="0">
      <text>
        <r>
          <rPr>
            <sz val="8"/>
            <rFont val="Tahoma"/>
            <family val="2"/>
          </rPr>
          <t>Номер балансового счета уточните</t>
        </r>
      </text>
    </comment>
  </commentList>
</comments>
</file>

<file path=xl/comments2.xml><?xml version="1.0" encoding="utf-8"?>
<comments xmlns="http://schemas.openxmlformats.org/spreadsheetml/2006/main">
  <authors>
    <author>Domarenok</author>
  </authors>
  <commentList>
    <comment ref="N1" authorId="0">
      <text>
        <r>
          <rPr>
            <b/>
            <i/>
            <sz val="8"/>
            <color indexed="44"/>
            <rFont val="Tahoma"/>
            <family val="2"/>
          </rPr>
          <t>Ячейку с формулой не удалять!</t>
        </r>
      </text>
    </comment>
    <comment ref="O1" authorId="0">
      <text>
        <r>
          <rPr>
            <b/>
            <i/>
            <sz val="8"/>
            <color indexed="44"/>
            <rFont val="Tahoma"/>
            <family val="2"/>
          </rPr>
          <t>Ячейку с формулой не удалять!</t>
        </r>
      </text>
    </comment>
  </commentList>
</comments>
</file>

<file path=xl/comments3.xml><?xml version="1.0" encoding="utf-8"?>
<comments xmlns="http://schemas.openxmlformats.org/spreadsheetml/2006/main">
  <authors>
    <author>Domarenok</author>
    <author>Nikolay Domarenok</author>
  </authors>
  <commentList>
    <comment ref="L1" authorId="0">
      <text>
        <r>
          <rPr>
            <b/>
            <i/>
            <sz val="8"/>
            <color indexed="44"/>
            <rFont val="Tahoma"/>
            <family val="2"/>
          </rPr>
          <t>Ячейку с формулой не удалять!</t>
        </r>
      </text>
    </comment>
    <comment ref="M1" authorId="0">
      <text>
        <r>
          <rPr>
            <b/>
            <i/>
            <sz val="8"/>
            <color indexed="44"/>
            <rFont val="Tahoma"/>
            <family val="2"/>
          </rPr>
          <t>Ячейку с формулой не удалять!</t>
        </r>
      </text>
    </comment>
    <comment ref="A4" authorId="1">
      <text>
        <r>
          <rPr>
            <b/>
            <i/>
            <sz val="8"/>
            <color indexed="10"/>
            <rFont val="Tahoma"/>
            <family val="2"/>
          </rPr>
          <t xml:space="preserve">Внимание!!! </t>
        </r>
        <r>
          <rPr>
            <b/>
            <i/>
            <sz val="8"/>
            <color indexed="18"/>
            <rFont val="Tahoma"/>
            <family val="2"/>
          </rPr>
          <t xml:space="preserve">Эту строку никогда не удаляйте
</t>
        </r>
      </text>
    </comment>
  </commentList>
</comments>
</file>

<file path=xl/sharedStrings.xml><?xml version="1.0" encoding="utf-8"?>
<sst xmlns="http://schemas.openxmlformats.org/spreadsheetml/2006/main" count="199" uniqueCount="176">
  <si>
    <t>Организация:</t>
  </si>
  <si>
    <t>Типовая форма № 286</t>
  </si>
  <si>
    <t>Отдел / Цех</t>
  </si>
  <si>
    <t>Должность / профессия</t>
  </si>
  <si>
    <t>Фамилия, И.,О.</t>
  </si>
  <si>
    <t>Проводка №</t>
  </si>
  <si>
    <t>АВАНСОВЫЙ ОТЧЕТ №</t>
  </si>
  <si>
    <t>от</t>
  </si>
  <si>
    <t>Назначение аванса</t>
  </si>
  <si>
    <t>оплата расходов на хозяйственные нужды</t>
  </si>
  <si>
    <t>Сумма</t>
  </si>
  <si>
    <t>Д е б е т</t>
  </si>
  <si>
    <t>Остаток</t>
  </si>
  <si>
    <t>Раздел</t>
  </si>
  <si>
    <t>§</t>
  </si>
  <si>
    <t>ст.</t>
  </si>
  <si>
    <t>счет</t>
  </si>
  <si>
    <t>карт.</t>
  </si>
  <si>
    <t>сумма</t>
  </si>
  <si>
    <t>Перерасход</t>
  </si>
  <si>
    <t>предыдущего аванса</t>
  </si>
  <si>
    <t>К утверждению:</t>
  </si>
  <si>
    <t>руб.</t>
  </si>
  <si>
    <t>1.</t>
  </si>
  <si>
    <t>Бухгалтер</t>
  </si>
  <si>
    <t>2.</t>
  </si>
  <si>
    <t>г.</t>
  </si>
  <si>
    <t>Итого получено</t>
  </si>
  <si>
    <t>Отчет утверждаю в сумме:</t>
  </si>
  <si>
    <t>Израсходовано</t>
  </si>
  <si>
    <t>К р е д и т</t>
  </si>
  <si>
    <t>Подпись</t>
  </si>
  <si>
    <t>Приложение</t>
  </si>
  <si>
    <t>документов</t>
  </si>
  <si>
    <t>Дата</t>
  </si>
  <si>
    <t>Кому, за что и по какому документу уплачено</t>
  </si>
  <si>
    <t>Подпись подотчетного лица</t>
  </si>
  <si>
    <t>№ пп</t>
  </si>
  <si>
    <t xml:space="preserve">ФИО </t>
  </si>
  <si>
    <t>Должность</t>
  </si>
  <si>
    <t>Дата рождения</t>
  </si>
  <si>
    <t xml:space="preserve">Серия паспорта </t>
  </si>
  <si>
    <t>№ паспорта</t>
  </si>
  <si>
    <t>Личный № паспорта</t>
  </si>
  <si>
    <t>Дата выдачи паспорта</t>
  </si>
  <si>
    <t>Кем выдан паспорт</t>
  </si>
  <si>
    <t xml:space="preserve">Адрес </t>
  </si>
  <si>
    <t>Телефон</t>
  </si>
  <si>
    <t>Моб.тел.</t>
  </si>
  <si>
    <t>директор</t>
  </si>
  <si>
    <t xml:space="preserve"> </t>
  </si>
  <si>
    <t>Минским РУВД Минской обл.</t>
  </si>
  <si>
    <t>инженер</t>
  </si>
  <si>
    <t>Партизанский РОВД Г.Минска</t>
  </si>
  <si>
    <t>менеджер</t>
  </si>
  <si>
    <t>Ленинский РОВД г.Минска</t>
  </si>
  <si>
    <t>гл.инженер</t>
  </si>
  <si>
    <t>секретарь-референт</t>
  </si>
  <si>
    <t>Фрунзенский РОВД г.Минска</t>
  </si>
  <si>
    <t>экономист</t>
  </si>
  <si>
    <t>Первомайский РОВД г.Минска</t>
  </si>
  <si>
    <t>зам.директора</t>
  </si>
  <si>
    <t>Советский РОВД г.Минска</t>
  </si>
  <si>
    <t>зам.нач.отдела</t>
  </si>
  <si>
    <t>водитель</t>
  </si>
  <si>
    <t>Центральный РОВД г.Минска</t>
  </si>
  <si>
    <t>юрист</t>
  </si>
  <si>
    <t>Октябрьский РОВД г.Минска</t>
  </si>
  <si>
    <t>бухгалтер</t>
  </si>
  <si>
    <t>зам.гл.бухгалтера</t>
  </si>
  <si>
    <t>нач.отдела</t>
  </si>
  <si>
    <t>гл.бухгалтер</t>
  </si>
  <si>
    <t>Занимаемая должность</t>
  </si>
  <si>
    <t>Примечание</t>
  </si>
  <si>
    <t>специальной панели меню, появляющейся в левом верхнем углу этого экрана.</t>
  </si>
  <si>
    <r>
      <t>Внимание !</t>
    </r>
    <r>
      <rPr>
        <b/>
        <i/>
        <sz val="8"/>
        <rFont val="Arial CYR"/>
        <family val="2"/>
      </rPr>
      <t xml:space="preserve">  </t>
    </r>
    <r>
      <rPr>
        <b/>
        <i/>
        <sz val="8"/>
        <color indexed="40"/>
        <rFont val="Arial Cyr"/>
        <family val="2"/>
      </rPr>
      <t>Никогда не удаляйте первую и последнюю строки Журнала.</t>
    </r>
  </si>
  <si>
    <r>
      <t xml:space="preserve">Если Вы хотите очистить </t>
    </r>
    <r>
      <rPr>
        <b/>
        <i/>
        <sz val="8"/>
        <color indexed="44"/>
        <rFont val="Arial Cyr"/>
        <family val="0"/>
      </rPr>
      <t>Журнал</t>
    </r>
    <r>
      <rPr>
        <b/>
        <i/>
        <sz val="8"/>
        <color indexed="13"/>
        <rFont val="Arial Cyr"/>
        <family val="0"/>
      </rPr>
      <t>, то это можете сделать путем полного удаления любых внутренних строк таблицы.</t>
    </r>
  </si>
  <si>
    <r>
      <t xml:space="preserve">Для этого выделите курсором любую ячейку в удаляемой строке и нажмите кнопку </t>
    </r>
    <r>
      <rPr>
        <b/>
        <i/>
        <sz val="8"/>
        <color indexed="44"/>
        <rFont val="Arial Cyr"/>
        <family val="0"/>
      </rPr>
      <t xml:space="preserve">Удалить активную строку из Журнала </t>
    </r>
    <r>
      <rPr>
        <b/>
        <i/>
        <sz val="8"/>
        <color indexed="13"/>
        <rFont val="Arial Cyr"/>
        <family val="0"/>
      </rPr>
      <t xml:space="preserve">на  </t>
    </r>
  </si>
  <si>
    <t>оплата командировочных расходов</t>
  </si>
  <si>
    <t>из кассы</t>
  </si>
  <si>
    <t>из банка</t>
  </si>
  <si>
    <t>Получено (от кого и дата):</t>
  </si>
  <si>
    <t>18-1</t>
  </si>
  <si>
    <t>71</t>
  </si>
  <si>
    <t>Пор. № док.</t>
  </si>
  <si>
    <t>Номер и дата последнего зарегистрированного отчета:</t>
  </si>
  <si>
    <t xml:space="preserve">Всего:  </t>
  </si>
  <si>
    <t>Отчет проверен</t>
  </si>
  <si>
    <t>№ АО</t>
  </si>
  <si>
    <t>Утверждено расходов по отчету</t>
  </si>
  <si>
    <t>ФИО подотчетного лица</t>
  </si>
  <si>
    <t>Получен текущий аванс</t>
  </si>
  <si>
    <t>Дата отчета</t>
  </si>
  <si>
    <t>Для автоматизации процессов оформления документов листы книги снабжены встроенными меню (плавающими</t>
  </si>
  <si>
    <t>панельками инструментов), кнопки на которых содержат подсказки о своем назначении. Кроме этого, ячейки в</t>
  </si>
  <si>
    <t>Работу с программой следует начинать с заполнения справочника работников, расположенного па одноименном</t>
  </si>
  <si>
    <t xml:space="preserve">листе этой книги. Замените информацию, которая в нем содержится для примера, на свою. Для этого </t>
  </si>
  <si>
    <t>используйте кнопки на встроенной панели инструментов:          для удаления ненужных строк,           для вставки</t>
  </si>
  <si>
    <t>дополнительных строк и           для сортировки списка сотрудников по алфавиту. В справочнике работников есть</t>
  </si>
  <si>
    <t>дополнительные графы, которые вы можете (если это вам необходимо) заполнить. Они находятся в скрытых</t>
  </si>
  <si>
    <t>Перед началом использования шаблона очистите его белые ячейки от содержащегося в них текста и затем</t>
  </si>
  <si>
    <t>с помощью кнопки           на плавающей панели и сохраните на диске всю книгу с помощью кнопки</t>
  </si>
  <si>
    <t>панели инструментов.</t>
  </si>
  <si>
    <t>В регистрационном журнале ненужные записи удаляйте только с помощью кнопки             на плавающей панели</t>
  </si>
  <si>
    <t>кнопки          .</t>
  </si>
  <si>
    <r>
      <t xml:space="preserve">колонках и для этого их нужно открыть (команда стандартного меню </t>
    </r>
    <r>
      <rPr>
        <b/>
        <sz val="10"/>
        <rFont val="Arial"/>
        <family val="2"/>
      </rPr>
      <t>Отобразить</t>
    </r>
    <r>
      <rPr>
        <sz val="10"/>
        <rFont val="Arial"/>
        <family val="2"/>
      </rPr>
      <t>). Среди них есть и графы с</t>
    </r>
  </si>
  <si>
    <t>Авансовый отчет</t>
  </si>
  <si>
    <r>
      <t xml:space="preserve">Данная Excel-книга содержит шаблон для оформления </t>
    </r>
    <r>
      <rPr>
        <b/>
        <i/>
        <sz val="10"/>
        <rFont val="Arial"/>
        <family val="2"/>
      </rPr>
      <t>авансовых отчетов</t>
    </r>
    <r>
      <rPr>
        <sz val="10"/>
        <rFont val="Arial"/>
        <family val="2"/>
      </rPr>
      <t xml:space="preserve">, являющихся первичными </t>
    </r>
  </si>
  <si>
    <t xml:space="preserve">учетными бухгалтерскими документами. Для ускорения процесса заполнения отчетов в программе ведется </t>
  </si>
  <si>
    <r>
      <t xml:space="preserve">справочник работников предприятия. На листе </t>
    </r>
    <r>
      <rPr>
        <b/>
        <sz val="10"/>
        <rFont val="Arial"/>
        <family val="2"/>
      </rPr>
      <t>Регистрация</t>
    </r>
    <r>
      <rPr>
        <sz val="10"/>
        <rFont val="Arial"/>
        <family val="2"/>
      </rPr>
      <t xml:space="preserve"> производится автоматическая запись реквизитов </t>
    </r>
  </si>
  <si>
    <r>
      <t xml:space="preserve">оформленных документов в </t>
    </r>
    <r>
      <rPr>
        <i/>
        <sz val="10"/>
        <rFont val="Arial"/>
        <family val="2"/>
      </rPr>
      <t>Журнал учета авансовых отчетов</t>
    </r>
    <r>
      <rPr>
        <sz val="10"/>
        <rFont val="Arial"/>
        <family val="2"/>
      </rPr>
      <t>.</t>
    </r>
  </si>
  <si>
    <t>шаблоне авансового отчета содержат примечания-подсказки, способные помочь вам быстро разобраться с</t>
  </si>
  <si>
    <t>правилами заполнения этих ячеек.</t>
  </si>
  <si>
    <t xml:space="preserve">паспортными данными сотрудников предприятия и их адресами и телефонами. </t>
  </si>
  <si>
    <t xml:space="preserve">внесите в эти ячейки свою информацию. </t>
  </si>
  <si>
    <t>После завершения работы распечатайте авансовый отчет с помощью</t>
  </si>
  <si>
    <t>стандартной кнопки          на стандартной панели инструментов Excel, зарегистрируйте его в журнале</t>
  </si>
  <si>
    <t xml:space="preserve">на стандартной панели инструментов. Вы также можете сохранить в архиве только лист с авансовым отчетом под </t>
  </si>
  <si>
    <t>именем, содержащим номер этого отчета. Для этого воспользуйтесь кнопкой             на плавающей</t>
  </si>
  <si>
    <t>инструментов. Строки в таблице регистрационного журнала добавляются автоматически в процессе регистрации</t>
  </si>
  <si>
    <t xml:space="preserve">в нем документов. Но при необходимости в процессе редактирования журнала в него можно добавлять пустые </t>
  </si>
  <si>
    <t>строки с помощью кнопки           на этой же панели, а также сортировать данные по номеру отчета с помощью</t>
  </si>
  <si>
    <t>Справа от формы шаблона авансового отчета на черном фоне желтым шрифтом для подсказки указаны</t>
  </si>
  <si>
    <t>реквизиты предыдущего авансового отчета, оформленного, зарегистрированного и сохраненного в данной</t>
  </si>
  <si>
    <t>Excel-книге. Эти реквизиты (номер и дата оформления) сохраняются автоматически либо при нажатии на</t>
  </si>
  <si>
    <t xml:space="preserve">кнопку           панели инструментов во время регистрации авансового отчета, либо при сохранении книги на </t>
  </si>
  <si>
    <t>диске и выходе из программы. Причем сохранение этих реквизитов будет происходить только тогда, когда</t>
  </si>
  <si>
    <t>значения реквизитов нового документа будут возрастать по отношению к предыдущему. Это позволит вам</t>
  </si>
  <si>
    <t>быстро без поиска оформленного ранее последнего документа указывать реквизиты текущего оформляемого</t>
  </si>
  <si>
    <t>вами авансового отчета.</t>
  </si>
  <si>
    <t>Расчет авансовых сумм, израсходованных денег и остатков аванса в шаблоне производится автоматически при</t>
  </si>
  <si>
    <t>вводе в соответствующие ячейки полученного аванса (или остатка от предыдущего аванса) и стоимости</t>
  </si>
  <si>
    <t>Сумма без НДС</t>
  </si>
  <si>
    <t>Сумма
НДС</t>
  </si>
  <si>
    <t xml:space="preserve">расходов по отчетным документам-приложениям (с учетом НДС). Проводки сумм по балансовым счетам в </t>
  </si>
  <si>
    <t>шаблоне сделаны условно (для конкретного примера). Поэтому вы их при необходимости должны</t>
  </si>
  <si>
    <t xml:space="preserve">скорректировать вручную с использованием правил расчетов в MS Excel. При заполнении некоторых ячеек </t>
  </si>
  <si>
    <t>программа будет предлагать вам возможность выбора информации из открывающегося списка. Если она вас не</t>
  </si>
  <si>
    <t>полностью устраивает, то вы ее можете ввести непосредственно в эти ячейки вручную, либо дополнить списки</t>
  </si>
  <si>
    <r>
      <t xml:space="preserve">полей с этой информацией самостоятельно (в том числе справочник </t>
    </r>
    <r>
      <rPr>
        <i/>
        <sz val="10"/>
        <rFont val="Arial"/>
        <family val="2"/>
      </rPr>
      <t>Работники</t>
    </r>
    <r>
      <rPr>
        <sz val="10"/>
        <rFont val="Arial"/>
        <family val="2"/>
      </rPr>
      <t>).</t>
    </r>
  </si>
  <si>
    <t>Остаток (+) / перерасход (-) предыдущего аванса</t>
  </si>
  <si>
    <t>Остаток (+) / перерасход (-) по текущему авансовому отчету</t>
  </si>
  <si>
    <t>ЗАО "Кирпичики"</t>
  </si>
  <si>
    <t>Иванов Василий Павловна</t>
  </si>
  <si>
    <t>Андреева Анна Олеговна</t>
  </si>
  <si>
    <t>Петров Иван Иванович</t>
  </si>
  <si>
    <t>Попов Алексей Михайлович</t>
  </si>
  <si>
    <t>Гаврилова Дарья Олеговна</t>
  </si>
  <si>
    <t>Дубров Алексей Петрович</t>
  </si>
  <si>
    <t>Иванов Алексей Васильевич</t>
  </si>
  <si>
    <t>Иванов Иван Васильевич</t>
  </si>
  <si>
    <t>Журавль Лидлия Исаковна</t>
  </si>
  <si>
    <t>Коваленко Екатерина Витальевна</t>
  </si>
  <si>
    <t>Кот Ина Степановна</t>
  </si>
  <si>
    <t>Крутой Николай Николаевич</t>
  </si>
  <si>
    <t>Зверьев Федор Федорович</t>
  </si>
  <si>
    <t>Слепцов Алексей Валентинович</t>
  </si>
  <si>
    <t>МР1111111</t>
  </si>
  <si>
    <t>МР1111112</t>
  </si>
  <si>
    <t>МР1111113</t>
  </si>
  <si>
    <t>МР1111114</t>
  </si>
  <si>
    <t>МР1111115</t>
  </si>
  <si>
    <t>МР1111116</t>
  </si>
  <si>
    <t>МР1111117</t>
  </si>
  <si>
    <t>МР1111118</t>
  </si>
  <si>
    <t>МР1111119</t>
  </si>
  <si>
    <t>МР1111120</t>
  </si>
  <si>
    <t>МР1111121</t>
  </si>
  <si>
    <t>МР1111122</t>
  </si>
  <si>
    <t>МР1111123</t>
  </si>
  <si>
    <t>МР1111124</t>
  </si>
  <si>
    <t>Проезд Минск-Гродно; билет стоимостью 1,20 руб.</t>
  </si>
  <si>
    <t>Командировочное удостоверение (суточные 0,50х5)</t>
  </si>
  <si>
    <t>Проезд Гродно-Минск; билет стоимостью 1,20 руб.</t>
  </si>
  <si>
    <t>Счет гостиницы за 4 суток на сумму 7,34 руб.</t>
  </si>
  <si>
    <t>Деньги прописью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</si>
</sst>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-* #,##0\ &quot;$&quot;_-;\-* #,##0\ &quot;$&quot;_-;_-* &quot;-&quot;\ &quot;$&quot;_-;_-@_-"/>
    <numFmt numFmtId="167" formatCode="_-* #,##0\ _$_-;\-* #,##0\ _$_-;_-* &quot;-&quot;\ _$_-;_-@_-"/>
    <numFmt numFmtId="168" formatCode="_-* #,##0.00\ &quot;$&quot;_-;\-* #,##0.00\ &quot;$&quot;_-;_-* &quot;-&quot;??\ &quot;$&quot;_-;_-@_-"/>
    <numFmt numFmtId="169" formatCode="_-* #,##0.00\ _$_-;\-* #,##0.00\ _$_-;_-* &quot;-&quot;??\ _$_-;_-@_-"/>
    <numFmt numFmtId="170" formatCode="00"/>
    <numFmt numFmtId="171" formatCode="d\ mmmm\,\ yyyy"/>
    <numFmt numFmtId="172" formatCode="d\ mmm\ yy"/>
    <numFmt numFmtId="173" formatCode="dd\ mmm\ yy"/>
    <numFmt numFmtId="174" formatCode="_-* #,##0\ _$_-;\-* #,##0\ _$_-;_-* &quot;-&quot;??\ _$_-;_-@_-"/>
    <numFmt numFmtId="175" formatCode="[&lt;=9999999]###\-####;\(###\)\ ###\-####"/>
    <numFmt numFmtId="176" formatCode="[$-FC19]dd\ mmmm\ yyyy\ \г\.;@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&quot;р.&quot;\ #,##0_);\(&quot;р.&quot;\ #,##0\)"/>
    <numFmt numFmtId="197" formatCode="&quot;р.&quot;\ #,##0_);[Red]\(&quot;р.&quot;\ #,##0\)"/>
    <numFmt numFmtId="198" formatCode="&quot;р.&quot;\ #,##0.00_);\(&quot;р.&quot;\ #,##0.00\)"/>
    <numFmt numFmtId="199" formatCode="&quot;р.&quot;\ #,##0.00_);[Red]\(&quot;р.&quot;\ #,##0.00\)"/>
    <numFmt numFmtId="200" formatCode="_(&quot;р.&quot;\ * #,##0_);_(&quot;р.&quot;\ * \(#,##0\);_(&quot;р.&quot;\ * &quot;-&quot;_);_(@_)"/>
    <numFmt numFmtId="201" formatCode="_(&quot;р.&quot;\ * #,##0.00_);_(&quot;р.&quot;\ * \(#,##0.00\);_(&quot;р.&quot;\ * &quot;-&quot;??_);_(@_)"/>
    <numFmt numFmtId="202" formatCode="[$-FC19]d\ mmmm\ yyyy\ &quot;г.&quot;"/>
    <numFmt numFmtId="203" formatCode="[$-F800]dddd\,\ mmmm\ dd\,\ yyyy"/>
    <numFmt numFmtId="204" formatCode="_-* #,##0_р_._-;\-* #,##0_р_._-;_-* &quot;-&quot;??_р_._-;_-@_-"/>
    <numFmt numFmtId="205" formatCode="_-* #,##0.000_р_._-;\-* #,##0.000_р_._-;_-* &quot;-&quot;??_р_._-;_-@_-"/>
    <numFmt numFmtId="206" formatCode="0_)"/>
    <numFmt numFmtId="207" formatCode="[=0]&quot;-&quot;;[&gt;0]0.0%;General"/>
    <numFmt numFmtId="208" formatCode="0.00_)"/>
    <numFmt numFmtId="209" formatCode="0000\-000000\-000"/>
    <numFmt numFmtId="210" formatCode="&quot;№ &quot;"/>
    <numFmt numFmtId="211" formatCode="00000"/>
    <numFmt numFmtId="212" formatCode="#,##0.0"/>
    <numFmt numFmtId="213" formatCode="dd/mm/yy;@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-* #,##0.0\ _$_-;\-* #,##0.0\ _$_-;_-* &quot;-&quot;??\ _$_-;_-@_-"/>
    <numFmt numFmtId="219" formatCode="#,##0.00_ ;\-#,##0.00\ 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b/>
      <sz val="8"/>
      <color indexed="12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2"/>
    </font>
    <font>
      <b/>
      <i/>
      <sz val="8"/>
      <color indexed="44"/>
      <name val="Tahoma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40"/>
      <name val="Arial Cyr"/>
      <family val="2"/>
    </font>
    <font>
      <b/>
      <i/>
      <sz val="8"/>
      <color indexed="10"/>
      <name val="Arial Cyr"/>
      <family val="2"/>
    </font>
    <font>
      <b/>
      <i/>
      <sz val="8"/>
      <color indexed="44"/>
      <name val="Arial Cyr"/>
      <family val="0"/>
    </font>
    <font>
      <b/>
      <i/>
      <sz val="8"/>
      <color indexed="13"/>
      <name val="Arial Cyr"/>
      <family val="0"/>
    </font>
    <font>
      <b/>
      <i/>
      <sz val="8"/>
      <color indexed="10"/>
      <name val="Tahoma"/>
      <family val="2"/>
    </font>
    <font>
      <b/>
      <i/>
      <sz val="8"/>
      <color indexed="18"/>
      <name val="Tahoma"/>
      <family val="2"/>
    </font>
    <font>
      <i/>
      <sz val="9"/>
      <name val="Arial Cyr"/>
      <family val="0"/>
    </font>
    <font>
      <sz val="9"/>
      <color indexed="44"/>
      <name val="Arial Cyr"/>
      <family val="2"/>
    </font>
    <font>
      <i/>
      <u val="single"/>
      <sz val="8"/>
      <name val="Arial Cyr"/>
      <family val="0"/>
    </font>
    <font>
      <b/>
      <sz val="11"/>
      <color indexed="13"/>
      <name val="Arial Cyr"/>
      <family val="0"/>
    </font>
    <font>
      <b/>
      <i/>
      <sz val="11"/>
      <color indexed="13"/>
      <name val="Arial Cyr"/>
      <family val="0"/>
    </font>
    <font>
      <sz val="8"/>
      <name val="Tahoma"/>
      <family val="2"/>
    </font>
    <font>
      <sz val="7"/>
      <name val="Arial CYR"/>
      <family val="0"/>
    </font>
    <font>
      <sz val="10"/>
      <name val="TimesET"/>
      <family val="0"/>
    </font>
    <font>
      <b/>
      <sz val="10"/>
      <name val="Arial"/>
      <family val="2"/>
    </font>
    <font>
      <b/>
      <sz val="12"/>
      <name val="TimesET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12"/>
      <name val="TimesET"/>
      <family val="0"/>
    </font>
    <font>
      <sz val="8"/>
      <color indexed="10"/>
      <name val="Arial Cyr"/>
      <family val="2"/>
    </font>
    <font>
      <sz val="8"/>
      <color indexed="15"/>
      <name val="Arial Cyr"/>
      <family val="2"/>
    </font>
    <font>
      <sz val="8"/>
      <color indexed="4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>
        <color indexed="15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7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1" fillId="0" borderId="0" xfId="54" applyFont="1" applyFill="1" applyBorder="1" applyAlignment="1" quotePrefix="1">
      <alignment horizontal="left"/>
      <protection/>
    </xf>
    <xf numFmtId="0" fontId="1" fillId="0" borderId="0" xfId="54" applyFont="1" applyFill="1" applyBorder="1" applyAlignment="1">
      <alignment horizontal="left"/>
      <protection/>
    </xf>
    <xf numFmtId="0" fontId="0" fillId="0" borderId="0" xfId="54" applyFont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 applyFill="1" applyBorder="1" applyAlignment="1">
      <alignment horizontal="centerContinuous"/>
      <protection/>
    </xf>
    <xf numFmtId="0" fontId="7" fillId="0" borderId="0" xfId="54" applyFont="1" applyBorder="1" applyAlignment="1">
      <alignment horizontal="centerContinuous"/>
      <protection/>
    </xf>
    <xf numFmtId="0" fontId="0" fillId="33" borderId="0" xfId="54" applyFont="1" applyFill="1">
      <alignment/>
      <protection/>
    </xf>
    <xf numFmtId="171" fontId="9" fillId="0" borderId="0" xfId="54" applyNumberFormat="1" applyFont="1" applyFill="1" applyBorder="1" applyAlignment="1">
      <alignment horizontal="center"/>
      <protection/>
    </xf>
    <xf numFmtId="0" fontId="7" fillId="0" borderId="10" xfId="54" applyFont="1" applyBorder="1">
      <alignment/>
      <protection/>
    </xf>
    <xf numFmtId="0" fontId="7" fillId="0" borderId="11" xfId="54" applyFont="1" applyBorder="1" applyAlignment="1">
      <alignment horizontal="centerContinuous" vertical="center"/>
      <protection/>
    </xf>
    <xf numFmtId="0" fontId="7" fillId="0" borderId="12" xfId="54" applyFont="1" applyBorder="1" applyAlignment="1">
      <alignment horizontal="centerContinuous" vertical="center"/>
      <protection/>
    </xf>
    <xf numFmtId="0" fontId="7" fillId="0" borderId="10" xfId="54" applyFont="1" applyBorder="1" applyAlignment="1">
      <alignment horizontal="centerContinuous"/>
      <protection/>
    </xf>
    <xf numFmtId="0" fontId="7" fillId="0" borderId="13" xfId="54" applyFont="1" applyBorder="1">
      <alignment/>
      <protection/>
    </xf>
    <xf numFmtId="0" fontId="7" fillId="0" borderId="14" xfId="54" applyFont="1" applyBorder="1">
      <alignment/>
      <protection/>
    </xf>
    <xf numFmtId="0" fontId="7" fillId="0" borderId="15" xfId="54" applyFont="1" applyBorder="1">
      <alignment/>
      <protection/>
    </xf>
    <xf numFmtId="0" fontId="7" fillId="33" borderId="0" xfId="54" applyFont="1" applyFill="1" applyAlignment="1">
      <alignment vertical="center"/>
      <protection/>
    </xf>
    <xf numFmtId="0" fontId="8" fillId="33" borderId="0" xfId="54" applyFont="1" applyFill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11" fillId="34" borderId="16" xfId="53" applyNumberFormat="1" applyFont="1" applyFill="1" applyBorder="1" applyAlignment="1">
      <alignment horizontal="center" vertical="center" wrapText="1"/>
      <protection/>
    </xf>
    <xf numFmtId="0" fontId="11" fillId="34" borderId="16" xfId="53" applyNumberFormat="1" applyFont="1" applyFill="1" applyBorder="1" applyAlignment="1" quotePrefix="1">
      <alignment horizontal="center" vertical="center" wrapText="1"/>
      <protection/>
    </xf>
    <xf numFmtId="0" fontId="12" fillId="33" borderId="0" xfId="53" applyFont="1" applyFill="1">
      <alignment/>
      <protection/>
    </xf>
    <xf numFmtId="0" fontId="13" fillId="33" borderId="0" xfId="57" applyFont="1" applyFill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12" fillId="35" borderId="17" xfId="53" applyFont="1" applyFill="1" applyBorder="1" applyProtection="1">
      <alignment/>
      <protection locked="0"/>
    </xf>
    <xf numFmtId="0" fontId="12" fillId="35" borderId="17" xfId="53" applyFont="1" applyFill="1" applyBorder="1" applyAlignment="1" applyProtection="1">
      <alignment horizontal="left"/>
      <protection locked="0"/>
    </xf>
    <xf numFmtId="0" fontId="12" fillId="35" borderId="17" xfId="53" applyFont="1" applyFill="1" applyBorder="1" applyAlignment="1" applyProtection="1">
      <alignment horizontal="center"/>
      <protection locked="0"/>
    </xf>
    <xf numFmtId="0" fontId="12" fillId="36" borderId="17" xfId="53" applyFont="1" applyFill="1" applyBorder="1" applyAlignment="1" applyProtection="1">
      <alignment horizontal="center"/>
      <protection locked="0"/>
    </xf>
    <xf numFmtId="14" fontId="12" fillId="35" borderId="16" xfId="53" applyNumberFormat="1" applyFont="1" applyFill="1" applyBorder="1" applyAlignment="1" applyProtection="1">
      <alignment horizontal="center"/>
      <protection locked="0"/>
    </xf>
    <xf numFmtId="175" fontId="12" fillId="35" borderId="17" xfId="53" applyNumberFormat="1" applyFont="1" applyFill="1" applyBorder="1" applyProtection="1">
      <alignment/>
      <protection locked="0"/>
    </xf>
    <xf numFmtId="175" fontId="12" fillId="35" borderId="17" xfId="53" applyNumberFormat="1" applyFont="1" applyFill="1" applyBorder="1" applyAlignment="1" applyProtection="1" quotePrefix="1">
      <alignment horizontal="left"/>
      <protection locked="0"/>
    </xf>
    <xf numFmtId="0" fontId="8" fillId="35" borderId="16" xfId="53" applyNumberFormat="1" applyFont="1" applyFill="1" applyBorder="1" applyAlignment="1" applyProtection="1" quotePrefix="1">
      <alignment horizontal="left"/>
      <protection locked="0"/>
    </xf>
    <xf numFmtId="14" fontId="8" fillId="35" borderId="16" xfId="53" applyNumberFormat="1" applyFont="1" applyFill="1" applyBorder="1" applyAlignment="1" applyProtection="1">
      <alignment horizontal="center"/>
      <protection locked="0"/>
    </xf>
    <xf numFmtId="0" fontId="12" fillId="35" borderId="16" xfId="53" applyFont="1" applyFill="1" applyBorder="1" applyAlignment="1" applyProtection="1">
      <alignment horizontal="center"/>
      <protection locked="0"/>
    </xf>
    <xf numFmtId="49" fontId="8" fillId="35" borderId="16" xfId="53" applyNumberFormat="1" applyFont="1" applyFill="1" applyBorder="1" applyAlignment="1" applyProtection="1" quotePrefix="1">
      <alignment horizontal="center"/>
      <protection locked="0"/>
    </xf>
    <xf numFmtId="0" fontId="8" fillId="35" borderId="16" xfId="53" applyNumberFormat="1" applyFont="1" applyFill="1" applyBorder="1" applyProtection="1">
      <alignment/>
      <protection locked="0"/>
    </xf>
    <xf numFmtId="175" fontId="12" fillId="35" borderId="16" xfId="53" applyNumberFormat="1" applyFont="1" applyFill="1" applyBorder="1" applyProtection="1">
      <alignment/>
      <protection locked="0"/>
    </xf>
    <xf numFmtId="0" fontId="12" fillId="35" borderId="16" xfId="53" applyFont="1" applyFill="1" applyBorder="1" applyProtection="1">
      <alignment/>
      <protection locked="0"/>
    </xf>
    <xf numFmtId="0" fontId="12" fillId="36" borderId="17" xfId="53" applyFont="1" applyFill="1" applyBorder="1" applyAlignment="1" applyProtection="1" quotePrefix="1">
      <alignment horizontal="center"/>
      <protection locked="0"/>
    </xf>
    <xf numFmtId="0" fontId="12" fillId="35" borderId="16" xfId="53" applyFont="1" applyFill="1" applyBorder="1" applyAlignment="1" applyProtection="1" quotePrefix="1">
      <alignment horizontal="left"/>
      <protection locked="0"/>
    </xf>
    <xf numFmtId="0" fontId="8" fillId="35" borderId="16" xfId="53" applyNumberFormat="1" applyFont="1" applyFill="1" applyBorder="1" applyAlignment="1" applyProtection="1">
      <alignment horizontal="center"/>
      <protection locked="0"/>
    </xf>
    <xf numFmtId="0" fontId="8" fillId="35" borderId="17" xfId="53" applyNumberFormat="1" applyFont="1" applyFill="1" applyBorder="1" applyProtection="1">
      <alignment/>
      <protection locked="0"/>
    </xf>
    <xf numFmtId="0" fontId="8" fillId="35" borderId="16" xfId="53" applyNumberFormat="1" applyFont="1" applyFill="1" applyBorder="1" applyAlignment="1" applyProtection="1">
      <alignment horizontal="left"/>
      <protection locked="0"/>
    </xf>
    <xf numFmtId="0" fontId="8" fillId="35" borderId="16" xfId="53" applyNumberFormat="1" applyFont="1" applyFill="1" applyBorder="1" applyAlignment="1" applyProtection="1" quotePrefix="1">
      <alignment horizontal="center"/>
      <protection locked="0"/>
    </xf>
    <xf numFmtId="0" fontId="12" fillId="34" borderId="17" xfId="53" applyFont="1" applyFill="1" applyBorder="1" applyProtection="1">
      <alignment/>
      <protection locked="0"/>
    </xf>
    <xf numFmtId="0" fontId="8" fillId="34" borderId="16" xfId="53" applyNumberFormat="1" applyFont="1" applyFill="1" applyBorder="1" applyAlignment="1" applyProtection="1" quotePrefix="1">
      <alignment horizontal="left"/>
      <protection locked="0"/>
    </xf>
    <xf numFmtId="0" fontId="8" fillId="34" borderId="16" xfId="53" applyNumberFormat="1" applyFont="1" applyFill="1" applyBorder="1" applyAlignment="1" applyProtection="1" quotePrefix="1">
      <alignment horizontal="center"/>
      <protection locked="0"/>
    </xf>
    <xf numFmtId="0" fontId="12" fillId="34" borderId="16" xfId="53" applyFont="1" applyFill="1" applyBorder="1" applyAlignment="1" applyProtection="1">
      <alignment horizontal="center"/>
      <protection locked="0"/>
    </xf>
    <xf numFmtId="0" fontId="12" fillId="34" borderId="17" xfId="53" applyFont="1" applyFill="1" applyBorder="1" applyAlignment="1" applyProtection="1">
      <alignment horizontal="center"/>
      <protection locked="0"/>
    </xf>
    <xf numFmtId="0" fontId="8" fillId="34" borderId="16" xfId="53" applyNumberFormat="1" applyFont="1" applyFill="1" applyBorder="1" applyAlignment="1" applyProtection="1">
      <alignment horizontal="center"/>
      <protection locked="0"/>
    </xf>
    <xf numFmtId="0" fontId="8" fillId="34" borderId="16" xfId="53" applyNumberFormat="1" applyFont="1" applyFill="1" applyBorder="1" applyProtection="1">
      <alignment/>
      <protection locked="0"/>
    </xf>
    <xf numFmtId="175" fontId="12" fillId="34" borderId="16" xfId="53" applyNumberFormat="1" applyFont="1" applyFill="1" applyBorder="1" applyProtection="1">
      <alignment/>
      <protection locked="0"/>
    </xf>
    <xf numFmtId="0" fontId="12" fillId="33" borderId="0" xfId="53" applyFont="1" applyFill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5" fillId="34" borderId="18" xfId="57" applyNumberFormat="1" applyFont="1" applyFill="1" applyBorder="1" applyAlignment="1" quotePrefix="1">
      <alignment horizontal="center" vertical="center" wrapText="1"/>
      <protection/>
    </xf>
    <xf numFmtId="0" fontId="15" fillId="34" borderId="18" xfId="57" applyNumberFormat="1" applyFont="1" applyFill="1" applyBorder="1" applyAlignment="1">
      <alignment horizontal="center" vertical="center" wrapText="1"/>
      <protection/>
    </xf>
    <xf numFmtId="0" fontId="15" fillId="34" borderId="12" xfId="57" applyNumberFormat="1" applyFont="1" applyFill="1" applyBorder="1" applyAlignment="1">
      <alignment horizontal="center" vertical="center" wrapText="1"/>
      <protection/>
    </xf>
    <xf numFmtId="0" fontId="15" fillId="34" borderId="12" xfId="57" applyNumberFormat="1" applyFont="1" applyFill="1" applyBorder="1" applyAlignment="1" quotePrefix="1">
      <alignment horizontal="center" vertical="center" wrapText="1"/>
      <protection/>
    </xf>
    <xf numFmtId="0" fontId="12" fillId="33" borderId="0" xfId="57" applyNumberFormat="1" applyFont="1" applyFill="1" applyBorder="1" applyAlignment="1">
      <alignment horizontal="center" vertical="center" wrapText="1"/>
      <protection/>
    </xf>
    <xf numFmtId="0" fontId="12" fillId="0" borderId="0" xfId="57" applyNumberFormat="1" applyFont="1" applyFill="1" applyAlignment="1">
      <alignment horizontal="center" vertical="center" wrapText="1"/>
      <protection/>
    </xf>
    <xf numFmtId="0" fontId="12" fillId="0" borderId="0" xfId="57" applyNumberFormat="1" applyFont="1" applyFill="1" applyAlignment="1">
      <alignment vertical="center" wrapText="1"/>
      <protection/>
    </xf>
    <xf numFmtId="14" fontId="12" fillId="0" borderId="0" xfId="57" applyNumberFormat="1" applyFont="1" applyFill="1" applyAlignment="1">
      <alignment vertical="center" wrapText="1"/>
      <protection/>
    </xf>
    <xf numFmtId="0" fontId="12" fillId="0" borderId="0" xfId="57" applyFont="1" applyFill="1" applyAlignment="1">
      <alignment vertical="center" wrapText="1"/>
      <protection/>
    </xf>
    <xf numFmtId="0" fontId="12" fillId="33" borderId="0" xfId="57" applyFont="1" applyFill="1" applyAlignment="1">
      <alignment vertical="center" wrapText="1"/>
      <protection/>
    </xf>
    <xf numFmtId="0" fontId="12" fillId="34" borderId="0" xfId="57" applyNumberFormat="1" applyFont="1" applyFill="1" applyAlignment="1">
      <alignment horizontal="center" vertical="center" wrapText="1"/>
      <protection/>
    </xf>
    <xf numFmtId="176" fontId="12" fillId="34" borderId="0" xfId="57" applyNumberFormat="1" applyFont="1" applyFill="1" applyAlignment="1">
      <alignment horizontal="center" vertical="center" wrapText="1"/>
      <protection/>
    </xf>
    <xf numFmtId="0" fontId="12" fillId="34" borderId="0" xfId="57" applyNumberFormat="1" applyFont="1" applyFill="1" applyAlignment="1">
      <alignment vertical="center" wrapText="1"/>
      <protection/>
    </xf>
    <xf numFmtId="0" fontId="12" fillId="34" borderId="0" xfId="57" applyFont="1" applyFill="1" applyAlignment="1">
      <alignment vertical="center" wrapText="1"/>
      <protection/>
    </xf>
    <xf numFmtId="0" fontId="18" fillId="33" borderId="0" xfId="55" applyNumberFormat="1" applyFont="1" applyFill="1" applyBorder="1" applyAlignment="1" quotePrefix="1">
      <alignment vertical="center"/>
      <protection/>
    </xf>
    <xf numFmtId="171" fontId="12" fillId="33" borderId="0" xfId="57" applyNumberFormat="1" applyFont="1" applyFill="1" applyAlignment="1">
      <alignment horizontal="center" vertical="center" wrapText="1"/>
      <protection/>
    </xf>
    <xf numFmtId="0" fontId="12" fillId="33" borderId="0" xfId="57" applyNumberFormat="1" applyFont="1" applyFill="1" applyAlignment="1">
      <alignment vertical="center" wrapText="1"/>
      <protection/>
    </xf>
    <xf numFmtId="0" fontId="20" fillId="33" borderId="0" xfId="55" applyNumberFormat="1" applyFont="1" applyFill="1" applyBorder="1" applyAlignment="1" quotePrefix="1">
      <alignment horizontal="left" vertical="center"/>
      <protection/>
    </xf>
    <xf numFmtId="0" fontId="20" fillId="33" borderId="0" xfId="57" applyNumberFormat="1" applyFont="1" applyFill="1" applyAlignment="1" quotePrefix="1">
      <alignment horizontal="left" vertical="center"/>
      <protection/>
    </xf>
    <xf numFmtId="0" fontId="12" fillId="33" borderId="0" xfId="57" applyNumberFormat="1" applyFont="1" applyFill="1" applyAlignment="1">
      <alignment horizontal="center" vertical="center" wrapText="1"/>
      <protection/>
    </xf>
    <xf numFmtId="0" fontId="23" fillId="0" borderId="19" xfId="54" applyFont="1" applyBorder="1">
      <alignment/>
      <protection/>
    </xf>
    <xf numFmtId="49" fontId="7" fillId="0" borderId="10" xfId="54" applyNumberFormat="1" applyFont="1" applyBorder="1" applyAlignment="1">
      <alignment horizontal="centerContinuous"/>
      <protection/>
    </xf>
    <xf numFmtId="0" fontId="7" fillId="0" borderId="0" xfId="54" applyFont="1" applyBorder="1" applyAlignment="1">
      <alignment horizontal="center"/>
      <protection/>
    </xf>
    <xf numFmtId="0" fontId="9" fillId="0" borderId="0" xfId="54" applyFont="1" applyBorder="1">
      <alignment/>
      <protection/>
    </xf>
    <xf numFmtId="0" fontId="7" fillId="0" borderId="0" xfId="54" applyFont="1" applyBorder="1" applyAlignment="1" quotePrefix="1">
      <alignment horizontal="left"/>
      <protection/>
    </xf>
    <xf numFmtId="0" fontId="1" fillId="0" borderId="14" xfId="54" applyFont="1" applyFill="1" applyBorder="1" applyAlignment="1">
      <alignment horizontal="left"/>
      <protection/>
    </xf>
    <xf numFmtId="0" fontId="0" fillId="0" borderId="0" xfId="54" applyFont="1" applyBorder="1">
      <alignment/>
      <protection/>
    </xf>
    <xf numFmtId="0" fontId="1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49" fontId="7" fillId="0" borderId="0" xfId="54" applyNumberFormat="1" applyFont="1" applyBorder="1">
      <alignment/>
      <protection/>
    </xf>
    <xf numFmtId="0" fontId="7" fillId="0" borderId="20" xfId="54" applyFont="1" applyBorder="1">
      <alignment/>
      <protection/>
    </xf>
    <xf numFmtId="0" fontId="23" fillId="35" borderId="21" xfId="54" applyFont="1" applyFill="1" applyBorder="1" applyAlignment="1">
      <alignment horizontal="center" vertical="center"/>
      <protection/>
    </xf>
    <xf numFmtId="170" fontId="9" fillId="0" borderId="0" xfId="54" applyNumberFormat="1" applyFont="1" applyFill="1" applyBorder="1" applyAlignment="1">
      <alignment horizontal="center"/>
      <protection/>
    </xf>
    <xf numFmtId="0" fontId="23" fillId="0" borderId="22" xfId="54" applyFont="1" applyBorder="1">
      <alignment/>
      <protection/>
    </xf>
    <xf numFmtId="0" fontId="7" fillId="0" borderId="19" xfId="54" applyFont="1" applyFill="1" applyBorder="1" applyAlignment="1">
      <alignment horizontal="center"/>
      <protection/>
    </xf>
    <xf numFmtId="0" fontId="7" fillId="0" borderId="0" xfId="54" applyFont="1">
      <alignment/>
      <protection/>
    </xf>
    <xf numFmtId="0" fontId="8" fillId="0" borderId="13" xfId="54" applyFont="1" applyBorder="1">
      <alignment/>
      <protection/>
    </xf>
    <xf numFmtId="0" fontId="24" fillId="33" borderId="0" xfId="0" applyFont="1" applyFill="1" applyBorder="1" applyAlignment="1" quotePrefix="1">
      <alignment horizontal="center" vertical="center" wrapText="1"/>
    </xf>
    <xf numFmtId="0" fontId="29" fillId="0" borderId="0" xfId="54" applyFont="1" applyAlignment="1">
      <alignment horizontal="right"/>
      <protection/>
    </xf>
    <xf numFmtId="174" fontId="12" fillId="34" borderId="0" xfId="67" applyNumberFormat="1" applyFont="1" applyFill="1" applyAlignment="1">
      <alignment horizontal="center" vertical="center" wrapText="1"/>
    </xf>
    <xf numFmtId="174" fontId="12" fillId="34" borderId="0" xfId="67" applyNumberFormat="1" applyFont="1" applyFill="1" applyAlignment="1">
      <alignment vertical="center" wrapText="1"/>
    </xf>
    <xf numFmtId="176" fontId="8" fillId="33" borderId="0" xfId="54" applyNumberFormat="1" applyFont="1" applyFill="1" applyAlignment="1">
      <alignment/>
      <protection/>
    </xf>
    <xf numFmtId="0" fontId="0" fillId="33" borderId="0" xfId="56" applyFont="1" applyFill="1">
      <alignment/>
      <protection/>
    </xf>
    <xf numFmtId="0" fontId="0" fillId="0" borderId="23" xfId="56" applyFont="1" applyBorder="1">
      <alignment/>
      <protection/>
    </xf>
    <xf numFmtId="0" fontId="0" fillId="0" borderId="24" xfId="56" applyFont="1" applyBorder="1">
      <alignment/>
      <protection/>
    </xf>
    <xf numFmtId="0" fontId="0" fillId="0" borderId="25" xfId="56" applyFont="1" applyBorder="1">
      <alignment/>
      <protection/>
    </xf>
    <xf numFmtId="0" fontId="0" fillId="0" borderId="26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27" xfId="56" applyFont="1" applyBorder="1">
      <alignment/>
      <protection/>
    </xf>
    <xf numFmtId="0" fontId="0" fillId="0" borderId="0" xfId="56" applyFont="1" applyBorder="1" applyAlignment="1" quotePrefix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32" fillId="0" borderId="0" xfId="56" applyFont="1" applyAlignment="1">
      <alignment/>
      <protection/>
    </xf>
    <xf numFmtId="0" fontId="5" fillId="0" borderId="0" xfId="57" applyFont="1" applyAlignment="1" quotePrefix="1">
      <alignment horizontal="left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0" fillId="0" borderId="28" xfId="56" applyFont="1" applyBorder="1">
      <alignment/>
      <protection/>
    </xf>
    <xf numFmtId="0" fontId="0" fillId="0" borderId="29" xfId="56" applyFont="1" applyBorder="1">
      <alignment/>
      <protection/>
    </xf>
    <xf numFmtId="0" fontId="0" fillId="0" borderId="30" xfId="56" applyFont="1" applyBorder="1">
      <alignment/>
      <protection/>
    </xf>
    <xf numFmtId="0" fontId="35" fillId="0" borderId="0" xfId="56" applyFont="1" applyAlignment="1" quotePrefix="1">
      <alignment horizontal="left"/>
      <protection/>
    </xf>
    <xf numFmtId="0" fontId="23" fillId="0" borderId="31" xfId="54" applyFont="1" applyFill="1" applyBorder="1" applyAlignment="1">
      <alignment horizontal="center" vertical="center"/>
      <protection/>
    </xf>
    <xf numFmtId="0" fontId="7" fillId="0" borderId="14" xfId="54" applyFont="1" applyBorder="1" applyAlignment="1">
      <alignment/>
      <protection/>
    </xf>
    <xf numFmtId="0" fontId="7" fillId="0" borderId="0" xfId="54" applyFont="1" applyBorder="1" applyAlignment="1">
      <alignment/>
      <protection/>
    </xf>
    <xf numFmtId="14" fontId="12" fillId="35" borderId="17" xfId="53" applyNumberFormat="1" applyFont="1" applyFill="1" applyBorder="1" applyAlignment="1" applyProtection="1">
      <alignment horizontal="center"/>
      <protection locked="0"/>
    </xf>
    <xf numFmtId="0" fontId="36" fillId="37" borderId="0" xfId="54" applyFont="1" applyFill="1">
      <alignment/>
      <protection/>
    </xf>
    <xf numFmtId="0" fontId="37" fillId="37" borderId="0" xfId="54" applyFont="1" applyFill="1">
      <alignment/>
      <protection/>
    </xf>
    <xf numFmtId="0" fontId="37" fillId="37" borderId="0" xfId="54" applyFont="1" applyFill="1" applyAlignment="1" quotePrefix="1">
      <alignment horizontal="left"/>
      <protection/>
    </xf>
    <xf numFmtId="219" fontId="7" fillId="0" borderId="10" xfId="67" applyNumberFormat="1" applyFont="1" applyBorder="1" applyAlignment="1">
      <alignment horizontal="centerContinuous"/>
    </xf>
    <xf numFmtId="219" fontId="12" fillId="0" borderId="0" xfId="67" applyNumberFormat="1" applyFont="1" applyFill="1" applyAlignment="1">
      <alignment horizontal="center" vertical="center" wrapText="1"/>
    </xf>
    <xf numFmtId="219" fontId="12" fillId="0" borderId="0" xfId="67" applyNumberFormat="1" applyFont="1" applyFill="1" applyAlignment="1">
      <alignment vertical="center" wrapText="1"/>
    </xf>
    <xf numFmtId="14" fontId="23" fillId="35" borderId="32" xfId="54" applyNumberFormat="1" applyFont="1" applyFill="1" applyBorder="1" applyAlignment="1">
      <alignment horizontal="center" vertical="center"/>
      <protection/>
    </xf>
    <xf numFmtId="0" fontId="23" fillId="35" borderId="32" xfId="54" applyFont="1" applyFill="1" applyBorder="1" applyAlignment="1" quotePrefix="1">
      <alignment horizontal="left" vertical="center" wrapText="1"/>
      <protection/>
    </xf>
    <xf numFmtId="0" fontId="23" fillId="35" borderId="32" xfId="54" applyFont="1" applyFill="1" applyBorder="1" applyAlignment="1">
      <alignment vertical="center" wrapText="1"/>
      <protection/>
    </xf>
    <xf numFmtId="219" fontId="23" fillId="35" borderId="33" xfId="67" applyNumberFormat="1" applyFont="1" applyFill="1" applyBorder="1" applyAlignment="1">
      <alignment horizontal="center" vertical="center"/>
    </xf>
    <xf numFmtId="219" fontId="23" fillId="35" borderId="32" xfId="67" applyNumberFormat="1" applyFont="1" applyFill="1" applyBorder="1" applyAlignment="1">
      <alignment horizontal="center" vertical="center"/>
    </xf>
    <xf numFmtId="219" fontId="23" fillId="35" borderId="34" xfId="67" applyNumberFormat="1" applyFont="1" applyFill="1" applyBorder="1" applyAlignment="1">
      <alignment horizontal="center" vertical="center"/>
    </xf>
    <xf numFmtId="179" fontId="26" fillId="33" borderId="35" xfId="0" applyNumberFormat="1" applyFont="1" applyFill="1" applyBorder="1" applyAlignment="1">
      <alignment horizontal="center" vertical="center"/>
    </xf>
    <xf numFmtId="179" fontId="26" fillId="33" borderId="36" xfId="0" applyNumberFormat="1" applyFont="1" applyFill="1" applyBorder="1" applyAlignment="1">
      <alignment horizontal="center" vertical="center"/>
    </xf>
    <xf numFmtId="0" fontId="24" fillId="33" borderId="0" xfId="0" applyFont="1" applyFill="1" applyAlignment="1" quotePrefix="1">
      <alignment horizontal="center" vertical="center" wrapText="1"/>
    </xf>
    <xf numFmtId="0" fontId="7" fillId="0" borderId="13" xfId="54" applyFont="1" applyBorder="1" applyAlignment="1">
      <alignment horizontal="left" vertical="top"/>
      <protection/>
    </xf>
    <xf numFmtId="0" fontId="7" fillId="0" borderId="0" xfId="54" applyFont="1" applyBorder="1" applyAlignment="1">
      <alignment horizontal="left" vertical="top"/>
      <protection/>
    </xf>
    <xf numFmtId="0" fontId="7" fillId="0" borderId="37" xfId="54" applyFont="1" applyBorder="1" applyAlignment="1">
      <alignment horizontal="left" vertical="center"/>
      <protection/>
    </xf>
    <xf numFmtId="0" fontId="7" fillId="0" borderId="38" xfId="54" applyFont="1" applyBorder="1" applyAlignment="1">
      <alignment horizontal="left" vertical="center"/>
      <protection/>
    </xf>
    <xf numFmtId="219" fontId="23" fillId="0" borderId="17" xfId="67" applyNumberFormat="1" applyFont="1" applyFill="1" applyBorder="1" applyAlignment="1">
      <alignment horizontal="center" vertical="center"/>
    </xf>
    <xf numFmtId="219" fontId="23" fillId="0" borderId="39" xfId="67" applyNumberFormat="1" applyFont="1" applyFill="1" applyBorder="1" applyAlignment="1">
      <alignment horizontal="center" vertical="center"/>
    </xf>
    <xf numFmtId="219" fontId="23" fillId="0" borderId="16" xfId="67" applyNumberFormat="1" applyFont="1" applyFill="1" applyBorder="1" applyAlignment="1">
      <alignment horizontal="center" vertical="center"/>
    </xf>
    <xf numFmtId="219" fontId="23" fillId="0" borderId="40" xfId="67" applyNumberFormat="1" applyFont="1" applyFill="1" applyBorder="1" applyAlignment="1">
      <alignment horizontal="center" vertical="center"/>
    </xf>
    <xf numFmtId="0" fontId="23" fillId="0" borderId="16" xfId="54" applyFont="1" applyFill="1" applyBorder="1" applyAlignment="1">
      <alignment horizontal="center" vertical="center"/>
      <protection/>
    </xf>
    <xf numFmtId="176" fontId="27" fillId="33" borderId="35" xfId="0" applyNumberFormat="1" applyFont="1" applyFill="1" applyBorder="1" applyAlignment="1">
      <alignment horizontal="center" vertical="center"/>
    </xf>
    <xf numFmtId="176" fontId="27" fillId="33" borderId="36" xfId="0" applyNumberFormat="1" applyFont="1" applyFill="1" applyBorder="1" applyAlignment="1">
      <alignment horizontal="center" vertical="center"/>
    </xf>
    <xf numFmtId="0" fontId="25" fillId="38" borderId="13" xfId="54" applyFont="1" applyFill="1" applyBorder="1" applyAlignment="1">
      <alignment horizontal="left" wrapText="1"/>
      <protection/>
    </xf>
    <xf numFmtId="0" fontId="25" fillId="38" borderId="0" xfId="54" applyFont="1" applyFill="1" applyBorder="1" applyAlignment="1">
      <alignment horizontal="left" wrapText="1"/>
      <protection/>
    </xf>
    <xf numFmtId="0" fontId="25" fillId="38" borderId="14" xfId="54" applyFont="1" applyFill="1" applyBorder="1" applyAlignment="1">
      <alignment horizontal="left" wrapText="1"/>
      <protection/>
    </xf>
    <xf numFmtId="0" fontId="7" fillId="0" borderId="13" xfId="54" applyFont="1" applyBorder="1" applyAlignment="1">
      <alignment horizontal="left" vertical="center"/>
      <protection/>
    </xf>
    <xf numFmtId="0" fontId="7" fillId="0" borderId="0" xfId="54" applyFont="1" applyBorder="1" applyAlignment="1">
      <alignment horizontal="left" vertical="center"/>
      <protection/>
    </xf>
    <xf numFmtId="0" fontId="7" fillId="0" borderId="14" xfId="54" applyFont="1" applyBorder="1" applyAlignment="1">
      <alignment horizontal="left" vertical="center"/>
      <protection/>
    </xf>
    <xf numFmtId="219" fontId="23" fillId="35" borderId="16" xfId="67" applyNumberFormat="1" applyFont="1" applyFill="1" applyBorder="1" applyAlignment="1">
      <alignment horizontal="center" vertical="center"/>
    </xf>
    <xf numFmtId="219" fontId="23" fillId="35" borderId="40" xfId="67" applyNumberFormat="1" applyFont="1" applyFill="1" applyBorder="1" applyAlignment="1">
      <alignment horizontal="center" vertical="center"/>
    </xf>
    <xf numFmtId="0" fontId="7" fillId="35" borderId="19" xfId="54" applyFont="1" applyFill="1" applyBorder="1" applyAlignment="1">
      <alignment horizontal="center"/>
      <protection/>
    </xf>
    <xf numFmtId="0" fontId="7" fillId="35" borderId="22" xfId="54" applyFont="1" applyFill="1" applyBorder="1" applyAlignment="1">
      <alignment horizontal="center"/>
      <protection/>
    </xf>
    <xf numFmtId="219" fontId="23" fillId="35" borderId="13" xfId="67" applyNumberFormat="1" applyFont="1" applyFill="1" applyBorder="1" applyAlignment="1">
      <alignment horizontal="center"/>
    </xf>
    <xf numFmtId="219" fontId="23" fillId="35" borderId="14" xfId="67" applyNumberFormat="1" applyFont="1" applyFill="1" applyBorder="1" applyAlignment="1">
      <alignment horizontal="center"/>
    </xf>
    <xf numFmtId="0" fontId="23" fillId="0" borderId="16" xfId="54" applyFont="1" applyBorder="1" applyAlignment="1">
      <alignment horizontal="center" vertical="center"/>
      <protection/>
    </xf>
    <xf numFmtId="0" fontId="23" fillId="0" borderId="41" xfId="54" applyFont="1" applyBorder="1" applyAlignment="1">
      <alignment horizontal="center" vertical="center"/>
      <protection/>
    </xf>
    <xf numFmtId="49" fontId="23" fillId="35" borderId="42" xfId="54" applyNumberFormat="1" applyFont="1" applyFill="1" applyBorder="1" applyAlignment="1">
      <alignment horizontal="center" vertical="center"/>
      <protection/>
    </xf>
    <xf numFmtId="49" fontId="23" fillId="35" borderId="17" xfId="54" applyNumberFormat="1" applyFont="1" applyFill="1" applyBorder="1" applyAlignment="1">
      <alignment horizontal="center" vertical="center"/>
      <protection/>
    </xf>
    <xf numFmtId="49" fontId="23" fillId="35" borderId="43" xfId="54" applyNumberFormat="1" applyFont="1" applyFill="1" applyBorder="1" applyAlignment="1">
      <alignment horizontal="center" vertical="center"/>
      <protection/>
    </xf>
    <xf numFmtId="49" fontId="23" fillId="35" borderId="16" xfId="54" applyNumberFormat="1" applyFont="1" applyFill="1" applyBorder="1" applyAlignment="1">
      <alignment horizontal="center" vertical="center"/>
      <protection/>
    </xf>
    <xf numFmtId="219" fontId="23" fillId="0" borderId="44" xfId="67" applyNumberFormat="1" applyFont="1" applyBorder="1" applyAlignment="1">
      <alignment horizontal="center"/>
    </xf>
    <xf numFmtId="219" fontId="23" fillId="0" borderId="45" xfId="67" applyNumberFormat="1" applyFont="1" applyBorder="1" applyAlignment="1">
      <alignment horizontal="center"/>
    </xf>
    <xf numFmtId="219" fontId="23" fillId="35" borderId="41" xfId="67" applyNumberFormat="1" applyFont="1" applyFill="1" applyBorder="1" applyAlignment="1">
      <alignment horizontal="center" vertical="center"/>
    </xf>
    <xf numFmtId="219" fontId="23" fillId="35" borderId="46" xfId="67" applyNumberFormat="1" applyFont="1" applyFill="1" applyBorder="1" applyAlignment="1">
      <alignment horizontal="center" vertical="center"/>
    </xf>
    <xf numFmtId="219" fontId="23" fillId="35" borderId="16" xfId="67" applyNumberFormat="1" applyFont="1" applyFill="1" applyBorder="1" applyAlignment="1">
      <alignment horizontal="center"/>
    </xf>
    <xf numFmtId="219" fontId="23" fillId="35" borderId="40" xfId="67" applyNumberFormat="1" applyFont="1" applyFill="1" applyBorder="1" applyAlignment="1">
      <alignment horizontal="center"/>
    </xf>
    <xf numFmtId="219" fontId="23" fillId="35" borderId="41" xfId="67" applyNumberFormat="1" applyFont="1" applyFill="1" applyBorder="1" applyAlignment="1">
      <alignment horizontal="center"/>
    </xf>
    <xf numFmtId="219" fontId="23" fillId="35" borderId="46" xfId="67" applyNumberFormat="1" applyFont="1" applyFill="1" applyBorder="1" applyAlignment="1">
      <alignment horizontal="center"/>
    </xf>
    <xf numFmtId="219" fontId="23" fillId="0" borderId="47" xfId="67" applyNumberFormat="1" applyFont="1" applyBorder="1" applyAlignment="1">
      <alignment horizontal="center" vertical="center"/>
    </xf>
    <xf numFmtId="219" fontId="23" fillId="0" borderId="48" xfId="67" applyNumberFormat="1" applyFont="1" applyBorder="1" applyAlignment="1">
      <alignment horizontal="center" vertical="center"/>
    </xf>
    <xf numFmtId="219" fontId="23" fillId="0" borderId="49" xfId="67" applyNumberFormat="1" applyFont="1" applyBorder="1" applyAlignment="1">
      <alignment horizontal="center" vertical="center"/>
    </xf>
    <xf numFmtId="219" fontId="23" fillId="0" borderId="15" xfId="67" applyNumberFormat="1" applyFont="1" applyBorder="1" applyAlignment="1">
      <alignment horizontal="center" vertical="center"/>
    </xf>
    <xf numFmtId="219" fontId="23" fillId="0" borderId="50" xfId="67" applyNumberFormat="1" applyFont="1" applyFill="1" applyBorder="1" applyAlignment="1">
      <alignment horizontal="center"/>
    </xf>
    <xf numFmtId="219" fontId="23" fillId="0" borderId="51" xfId="67" applyNumberFormat="1" applyFont="1" applyFill="1" applyBorder="1" applyAlignment="1">
      <alignment horizontal="center"/>
    </xf>
    <xf numFmtId="49" fontId="23" fillId="35" borderId="52" xfId="54" applyNumberFormat="1" applyFont="1" applyFill="1" applyBorder="1" applyAlignment="1">
      <alignment horizontal="center"/>
      <protection/>
    </xf>
    <xf numFmtId="49" fontId="23" fillId="35" borderId="50" xfId="54" applyNumberFormat="1" applyFont="1" applyFill="1" applyBorder="1" applyAlignment="1">
      <alignment horizontal="center"/>
      <protection/>
    </xf>
    <xf numFmtId="0" fontId="23" fillId="0" borderId="50" xfId="54" applyFont="1" applyFill="1" applyBorder="1" applyAlignment="1">
      <alignment horizontal="center"/>
      <protection/>
    </xf>
    <xf numFmtId="0" fontId="7" fillId="0" borderId="31" xfId="54" applyFont="1" applyBorder="1" applyAlignment="1" quotePrefix="1">
      <alignment horizontal="center" vertical="center" wrapText="1"/>
      <protection/>
    </xf>
    <xf numFmtId="0" fontId="7" fillId="0" borderId="37" xfId="54" applyFont="1" applyBorder="1" applyAlignment="1" quotePrefix="1">
      <alignment horizontal="center" vertical="center" wrapText="1"/>
      <protection/>
    </xf>
    <xf numFmtId="0" fontId="7" fillId="0" borderId="20" xfId="54" applyFont="1" applyBorder="1" applyAlignment="1" quotePrefix="1">
      <alignment horizontal="center" vertical="center" wrapText="1"/>
      <protection/>
    </xf>
    <xf numFmtId="0" fontId="7" fillId="0" borderId="13" xfId="54" applyFont="1" applyBorder="1" applyAlignment="1" quotePrefix="1">
      <alignment horizontal="center" vertical="center" wrapText="1"/>
      <protection/>
    </xf>
    <xf numFmtId="0" fontId="7" fillId="0" borderId="53" xfId="54" applyFont="1" applyBorder="1" applyAlignment="1" quotePrefix="1">
      <alignment horizontal="center" vertical="center" wrapText="1"/>
      <protection/>
    </xf>
    <xf numFmtId="0" fontId="7" fillId="0" borderId="49" xfId="54" applyFont="1" applyBorder="1" applyAlignment="1" quotePrefix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0" fontId="7" fillId="0" borderId="54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49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/>
      <protection/>
    </xf>
    <xf numFmtId="0" fontId="7" fillId="0" borderId="20" xfId="54" applyFont="1" applyBorder="1" applyAlignment="1">
      <alignment horizontal="center" vertical="center"/>
      <protection/>
    </xf>
    <xf numFmtId="0" fontId="7" fillId="0" borderId="53" xfId="54" applyFont="1" applyBorder="1" applyAlignment="1">
      <alignment horizontal="center" vertical="center"/>
      <protection/>
    </xf>
    <xf numFmtId="0" fontId="7" fillId="0" borderId="13" xfId="54" applyFont="1" applyBorder="1" applyAlignment="1">
      <alignment horizontal="left"/>
      <protection/>
    </xf>
    <xf numFmtId="0" fontId="7" fillId="0" borderId="0" xfId="54" applyFont="1" applyBorder="1" applyAlignment="1">
      <alignment horizontal="left"/>
      <protection/>
    </xf>
    <xf numFmtId="219" fontId="23" fillId="0" borderId="55" xfId="67" applyNumberFormat="1" applyFont="1" applyBorder="1" applyAlignment="1">
      <alignment horizontal="center"/>
    </xf>
    <xf numFmtId="174" fontId="23" fillId="0" borderId="38" xfId="67" applyNumberFormat="1" applyFont="1" applyFill="1" applyBorder="1" applyAlignment="1">
      <alignment horizontal="center" vertical="center"/>
    </xf>
    <xf numFmtId="176" fontId="38" fillId="37" borderId="0" xfId="54" applyNumberFormat="1" applyFont="1" applyFill="1" applyAlignment="1">
      <alignment horizontal="center"/>
      <protection/>
    </xf>
    <xf numFmtId="0" fontId="23" fillId="0" borderId="38" xfId="54" applyFont="1" applyFill="1" applyBorder="1" applyAlignment="1" quotePrefix="1">
      <alignment horizontal="left" vertical="center" wrapText="1"/>
      <protection/>
    </xf>
    <xf numFmtId="0" fontId="23" fillId="0" borderId="38" xfId="54" applyFont="1" applyFill="1" applyBorder="1" applyAlignment="1">
      <alignment vertical="center" wrapText="1"/>
      <protection/>
    </xf>
    <xf numFmtId="14" fontId="23" fillId="0" borderId="38" xfId="54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174" fontId="23" fillId="35" borderId="37" xfId="67" applyNumberFormat="1" applyFont="1" applyFill="1" applyBorder="1" applyAlignment="1">
      <alignment horizontal="center" vertical="center"/>
    </xf>
    <xf numFmtId="174" fontId="23" fillId="35" borderId="54" xfId="67" applyNumberFormat="1" applyFont="1" applyFill="1" applyBorder="1" applyAlignment="1">
      <alignment horizontal="center" vertical="center"/>
    </xf>
    <xf numFmtId="174" fontId="23" fillId="35" borderId="56" xfId="67" applyNumberFormat="1" applyFont="1" applyFill="1" applyBorder="1" applyAlignment="1">
      <alignment horizontal="center" vertical="center"/>
    </xf>
    <xf numFmtId="174" fontId="23" fillId="35" borderId="22" xfId="67" applyNumberFormat="1" applyFont="1" applyFill="1" applyBorder="1" applyAlignment="1">
      <alignment horizontal="center" vertical="center"/>
    </xf>
    <xf numFmtId="0" fontId="23" fillId="0" borderId="19" xfId="54" applyFont="1" applyBorder="1" applyAlignment="1">
      <alignment horizontal="center"/>
      <protection/>
    </xf>
    <xf numFmtId="14" fontId="23" fillId="35" borderId="0" xfId="54" applyNumberFormat="1" applyFont="1" applyFill="1" applyBorder="1" applyAlignment="1" quotePrefix="1">
      <alignment horizontal="center"/>
      <protection/>
    </xf>
    <xf numFmtId="14" fontId="23" fillId="35" borderId="14" xfId="54" applyNumberFormat="1" applyFont="1" applyFill="1" applyBorder="1" applyAlignment="1" quotePrefix="1">
      <alignment horizontal="center"/>
      <protection/>
    </xf>
    <xf numFmtId="173" fontId="23" fillId="35" borderId="0" xfId="54" applyNumberFormat="1" applyFont="1" applyFill="1" applyBorder="1" applyAlignment="1">
      <alignment horizontal="left"/>
      <protection/>
    </xf>
    <xf numFmtId="219" fontId="23" fillId="35" borderId="33" xfId="67" applyNumberFormat="1" applyFont="1" applyFill="1" applyBorder="1" applyAlignment="1">
      <alignment horizontal="center"/>
    </xf>
    <xf numFmtId="219" fontId="23" fillId="35" borderId="34" xfId="67" applyNumberFormat="1" applyFont="1" applyFill="1" applyBorder="1" applyAlignment="1">
      <alignment horizontal="center"/>
    </xf>
    <xf numFmtId="219" fontId="23" fillId="0" borderId="33" xfId="67" applyNumberFormat="1" applyFont="1" applyBorder="1" applyAlignment="1">
      <alignment horizontal="center"/>
    </xf>
    <xf numFmtId="219" fontId="23" fillId="0" borderId="34" xfId="67" applyNumberFormat="1" applyFont="1" applyBorder="1" applyAlignment="1">
      <alignment horizontal="center"/>
    </xf>
    <xf numFmtId="0" fontId="23" fillId="0" borderId="17" xfId="54" applyFont="1" applyFill="1" applyBorder="1" applyAlignment="1">
      <alignment horizontal="center" vertical="center"/>
      <protection/>
    </xf>
    <xf numFmtId="0" fontId="3" fillId="35" borderId="19" xfId="54" applyFont="1" applyFill="1" applyBorder="1" applyAlignment="1" quotePrefix="1">
      <alignment horizontal="left"/>
      <protection/>
    </xf>
    <xf numFmtId="0" fontId="3" fillId="35" borderId="22" xfId="54" applyFont="1" applyFill="1" applyBorder="1" applyAlignment="1" quotePrefix="1">
      <alignment horizontal="left"/>
      <protection/>
    </xf>
    <xf numFmtId="0" fontId="7" fillId="0" borderId="0" xfId="54" applyFont="1" applyBorder="1" applyAlignment="1" quotePrefix="1">
      <alignment horizontal="left"/>
      <protection/>
    </xf>
    <xf numFmtId="0" fontId="10" fillId="0" borderId="19" xfId="54" applyFont="1" applyFill="1" applyBorder="1" applyAlignment="1">
      <alignment horizontal="left"/>
      <protection/>
    </xf>
    <xf numFmtId="0" fontId="10" fillId="0" borderId="22" xfId="54" applyFont="1" applyFill="1" applyBorder="1" applyAlignment="1">
      <alignment horizontal="left"/>
      <protection/>
    </xf>
    <xf numFmtId="0" fontId="9" fillId="35" borderId="19" xfId="54" applyFont="1" applyFill="1" applyBorder="1" applyAlignment="1" quotePrefix="1">
      <alignment horizontal="left"/>
      <protection/>
    </xf>
    <xf numFmtId="0" fontId="7" fillId="0" borderId="0" xfId="54" applyFont="1" applyFill="1" applyBorder="1" applyAlignment="1">
      <alignment horizontal="center"/>
      <protection/>
    </xf>
    <xf numFmtId="0" fontId="23" fillId="35" borderId="19" xfId="54" applyFont="1" applyFill="1" applyBorder="1" applyAlignment="1">
      <alignment horizontal="center"/>
      <protection/>
    </xf>
    <xf numFmtId="176" fontId="23" fillId="35" borderId="19" xfId="54" applyNumberFormat="1" applyFont="1" applyFill="1" applyBorder="1" applyAlignment="1">
      <alignment horizontal="center"/>
      <protection/>
    </xf>
    <xf numFmtId="176" fontId="10" fillId="35" borderId="19" xfId="54" applyNumberFormat="1" applyFont="1" applyFill="1" applyBorder="1" applyAlignment="1">
      <alignment horizontal="center"/>
      <protection/>
    </xf>
    <xf numFmtId="3" fontId="23" fillId="0" borderId="56" xfId="54" applyNumberFormat="1" applyFont="1" applyBorder="1" applyAlignment="1">
      <alignment horizontal="center"/>
      <protection/>
    </xf>
    <xf numFmtId="3" fontId="23" fillId="0" borderId="19" xfId="54" applyNumberFormat="1" applyFont="1" applyBorder="1" applyAlignment="1">
      <alignment horizontal="center"/>
      <protection/>
    </xf>
    <xf numFmtId="170" fontId="10" fillId="35" borderId="19" xfId="54" applyNumberFormat="1" applyFont="1" applyFill="1" applyBorder="1" applyAlignment="1">
      <alignment horizontal="center"/>
      <protection/>
    </xf>
    <xf numFmtId="49" fontId="23" fillId="0" borderId="43" xfId="54" applyNumberFormat="1" applyFont="1" applyFill="1" applyBorder="1" applyAlignment="1">
      <alignment horizontal="center" vertical="center"/>
      <protection/>
    </xf>
    <xf numFmtId="49" fontId="23" fillId="0" borderId="16" xfId="54" applyNumberFormat="1" applyFont="1" applyFill="1" applyBorder="1" applyAlignment="1">
      <alignment horizontal="center" vertical="center"/>
      <protection/>
    </xf>
    <xf numFmtId="0" fontId="7" fillId="0" borderId="56" xfId="54" applyFont="1" applyBorder="1" applyAlignment="1">
      <alignment horizontal="center"/>
      <protection/>
    </xf>
    <xf numFmtId="0" fontId="7" fillId="0" borderId="19" xfId="54" applyFont="1" applyBorder="1" applyAlignment="1">
      <alignment horizontal="center"/>
      <protection/>
    </xf>
    <xf numFmtId="0" fontId="23" fillId="0" borderId="41" xfId="54" applyFont="1" applyBorder="1" applyAlignment="1">
      <alignment horizontal="center"/>
      <protection/>
    </xf>
    <xf numFmtId="0" fontId="7" fillId="0" borderId="57" xfId="54" applyFont="1" applyBorder="1" applyAlignment="1">
      <alignment horizontal="left" vertical="top"/>
      <protection/>
    </xf>
    <xf numFmtId="0" fontId="7" fillId="0" borderId="57" xfId="54" applyFont="1" applyBorder="1" applyAlignment="1" quotePrefix="1">
      <alignment horizontal="right"/>
      <protection/>
    </xf>
    <xf numFmtId="0" fontId="7" fillId="0" borderId="57" xfId="54" applyFont="1" applyBorder="1" applyAlignment="1">
      <alignment horizontal="right"/>
      <protection/>
    </xf>
    <xf numFmtId="0" fontId="7" fillId="0" borderId="48" xfId="54" applyFont="1" applyBorder="1" applyAlignment="1">
      <alignment horizontal="right"/>
      <protection/>
    </xf>
    <xf numFmtId="174" fontId="23" fillId="0" borderId="37" xfId="67" applyNumberFormat="1" applyFont="1" applyFill="1" applyBorder="1" applyAlignment="1">
      <alignment horizontal="center" vertical="center"/>
    </xf>
    <xf numFmtId="174" fontId="23" fillId="0" borderId="54" xfId="67" applyNumberFormat="1" applyFont="1" applyFill="1" applyBorder="1" applyAlignment="1">
      <alignment horizontal="center" vertical="center"/>
    </xf>
    <xf numFmtId="219" fontId="23" fillId="0" borderId="13" xfId="67" applyNumberFormat="1" applyFont="1" applyBorder="1" applyAlignment="1">
      <alignment horizontal="center"/>
    </xf>
    <xf numFmtId="219" fontId="23" fillId="0" borderId="14" xfId="67" applyNumberFormat="1" applyFont="1" applyBorder="1" applyAlignment="1">
      <alignment horizontal="center"/>
    </xf>
    <xf numFmtId="173" fontId="23" fillId="35" borderId="32" xfId="54" applyNumberFormat="1" applyFont="1" applyFill="1" applyBorder="1" applyAlignment="1">
      <alignment horizontal="left"/>
      <protection/>
    </xf>
    <xf numFmtId="14" fontId="23" fillId="35" borderId="32" xfId="54" applyNumberFormat="1" applyFont="1" applyFill="1" applyBorder="1" applyAlignment="1" quotePrefix="1">
      <alignment horizontal="center"/>
      <protection/>
    </xf>
    <xf numFmtId="14" fontId="23" fillId="35" borderId="34" xfId="54" applyNumberFormat="1" applyFont="1" applyFill="1" applyBorder="1" applyAlignment="1" quotePrefix="1">
      <alignment horizontal="center"/>
      <protection/>
    </xf>
    <xf numFmtId="0" fontId="8" fillId="0" borderId="31" xfId="54" applyFont="1" applyBorder="1" applyAlignment="1" quotePrefix="1">
      <alignment horizontal="center" vertical="center" wrapText="1"/>
      <protection/>
    </xf>
    <xf numFmtId="0" fontId="8" fillId="0" borderId="20" xfId="54" applyFont="1" applyBorder="1" applyAlignment="1" quotePrefix="1">
      <alignment horizontal="center" vertical="center" wrapText="1"/>
      <protection/>
    </xf>
    <xf numFmtId="0" fontId="8" fillId="0" borderId="53" xfId="54" applyFont="1" applyBorder="1" applyAlignment="1" quotePrefix="1">
      <alignment horizontal="center" vertical="center" wrapText="1"/>
      <protection/>
    </xf>
    <xf numFmtId="0" fontId="7" fillId="0" borderId="54" xfId="54" applyFont="1" applyBorder="1" applyAlignment="1">
      <alignment horizontal="center" vertical="center"/>
      <protection/>
    </xf>
    <xf numFmtId="0" fontId="7" fillId="0" borderId="15" xfId="54" applyFont="1" applyBorder="1" applyAlignment="1">
      <alignment horizontal="center" vertical="center"/>
      <protection/>
    </xf>
    <xf numFmtId="49" fontId="23" fillId="35" borderId="43" xfId="54" applyNumberFormat="1" applyFont="1" applyFill="1" applyBorder="1" applyAlignment="1">
      <alignment horizontal="center"/>
      <protection/>
    </xf>
    <xf numFmtId="49" fontId="23" fillId="35" borderId="16" xfId="54" applyNumberFormat="1" applyFont="1" applyFill="1" applyBorder="1" applyAlignment="1">
      <alignment horizontal="center"/>
      <protection/>
    </xf>
    <xf numFmtId="49" fontId="23" fillId="35" borderId="58" xfId="54" applyNumberFormat="1" applyFont="1" applyFill="1" applyBorder="1" applyAlignment="1">
      <alignment horizontal="center"/>
      <protection/>
    </xf>
    <xf numFmtId="49" fontId="23" fillId="35" borderId="41" xfId="54" applyNumberFormat="1" applyFont="1" applyFill="1" applyBorder="1" applyAlignment="1">
      <alignment horizontal="center"/>
      <protection/>
    </xf>
    <xf numFmtId="0" fontId="7" fillId="0" borderId="38" xfId="54" applyFont="1" applyBorder="1" applyAlignment="1">
      <alignment horizontal="center"/>
      <protection/>
    </xf>
    <xf numFmtId="14" fontId="23" fillId="0" borderId="56" xfId="54" applyNumberFormat="1" applyFont="1" applyBorder="1" applyAlignment="1">
      <alignment horizontal="center"/>
      <protection/>
    </xf>
    <xf numFmtId="14" fontId="23" fillId="0" borderId="19" xfId="54" applyNumberFormat="1" applyFont="1" applyBorder="1" applyAlignment="1">
      <alignment horizontal="center"/>
      <protection/>
    </xf>
    <xf numFmtId="0" fontId="23" fillId="0" borderId="16" xfId="54" applyFont="1" applyBorder="1" applyAlignment="1">
      <alignment horizontal="center"/>
      <protection/>
    </xf>
    <xf numFmtId="49" fontId="23" fillId="35" borderId="58" xfId="54" applyNumberFormat="1" applyFont="1" applyFill="1" applyBorder="1" applyAlignment="1">
      <alignment horizontal="center" vertical="center"/>
      <protection/>
    </xf>
    <xf numFmtId="49" fontId="23" fillId="35" borderId="41" xfId="54" applyNumberFormat="1" applyFont="1" applyFill="1" applyBorder="1" applyAlignment="1">
      <alignment horizontal="center" vertical="center"/>
      <protection/>
    </xf>
    <xf numFmtId="0" fontId="7" fillId="0" borderId="19" xfId="54" applyFont="1" applyBorder="1" applyAlignment="1">
      <alignment horizontal="left"/>
      <protection/>
    </xf>
    <xf numFmtId="0" fontId="7" fillId="0" borderId="18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</cellXfs>
  <cellStyles count="5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v" xfId="53"/>
    <cellStyle name="Обычный_Авансовый отчет" xfId="54"/>
    <cellStyle name="Обычный_БД51-текущая" xfId="55"/>
    <cellStyle name="Обычный_Местный ЕН (2,5%)" xfId="56"/>
    <cellStyle name="Обычный_Приказ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Диалог Накладная" xfId="65"/>
    <cellStyle name="Тысячи_Диалог Накладная" xfId="66"/>
    <cellStyle name="Comma" xfId="67"/>
    <cellStyle name="Comma [0]" xfId="68"/>
    <cellStyle name="Хороший" xfId="69"/>
  </cellStyles>
  <dxfs count="8">
    <dxf>
      <font>
        <color auto="1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indexed="9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auto="1"/>
      </font>
      <fill>
        <patternFill patternType="solid"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38</xdr:row>
      <xdr:rowOff>0</xdr:rowOff>
    </xdr:from>
    <xdr:to>
      <xdr:col>3</xdr:col>
      <xdr:colOff>1257300</xdr:colOff>
      <xdr:row>38</xdr:row>
      <xdr:rowOff>152400</xdr:rowOff>
    </xdr:to>
    <xdr:pic>
      <xdr:nvPicPr>
        <xdr:cNvPr id="1" name="Picture 1" descr="Иконка%20Печать%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4008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1047750</xdr:colOff>
      <xdr:row>39</xdr:row>
      <xdr:rowOff>28575</xdr:rowOff>
    </xdr:from>
    <xdr:to>
      <xdr:col>3</xdr:col>
      <xdr:colOff>1219200</xdr:colOff>
      <xdr:row>40</xdr:row>
      <xdr:rowOff>19050</xdr:rowOff>
    </xdr:to>
    <xdr:pic>
      <xdr:nvPicPr>
        <xdr:cNvPr id="2" name="Picture 2" descr="Иконка%20Запись%20в%20БД%20С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65913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981075</xdr:colOff>
      <xdr:row>39</xdr:row>
      <xdr:rowOff>9525</xdr:rowOff>
    </xdr:from>
    <xdr:to>
      <xdr:col>9</xdr:col>
      <xdr:colOff>1123950</xdr:colOff>
      <xdr:row>39</xdr:row>
      <xdr:rowOff>133350</xdr:rowOff>
    </xdr:to>
    <xdr:pic>
      <xdr:nvPicPr>
        <xdr:cNvPr id="3" name="Picture 3" descr="ИконкаСохранит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65722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40</xdr:row>
      <xdr:rowOff>152400</xdr:rowOff>
    </xdr:from>
    <xdr:to>
      <xdr:col>8</xdr:col>
      <xdr:colOff>323850</xdr:colOff>
      <xdr:row>41</xdr:row>
      <xdr:rowOff>133350</xdr:rowOff>
    </xdr:to>
    <xdr:pic>
      <xdr:nvPicPr>
        <xdr:cNvPr id="4" name="Picture 4" descr="Иконка%20СохранитьТН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68770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43</xdr:row>
      <xdr:rowOff>38100</xdr:rowOff>
    </xdr:from>
    <xdr:to>
      <xdr:col>8</xdr:col>
      <xdr:colOff>628650</xdr:colOff>
      <xdr:row>43</xdr:row>
      <xdr:rowOff>190500</xdr:rowOff>
    </xdr:to>
    <xdr:pic>
      <xdr:nvPicPr>
        <xdr:cNvPr id="5" name="Picture 5" descr="Иконка%20УдалитьСтроку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72485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46</xdr:row>
      <xdr:rowOff>9525</xdr:rowOff>
    </xdr:from>
    <xdr:to>
      <xdr:col>3</xdr:col>
      <xdr:colOff>1714500</xdr:colOff>
      <xdr:row>47</xdr:row>
      <xdr:rowOff>0</xdr:rowOff>
    </xdr:to>
    <xdr:pic>
      <xdr:nvPicPr>
        <xdr:cNvPr id="6" name="Picture 6" descr="Иконка%20ВставитьСтроку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47875" y="77533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47</xdr:row>
      <xdr:rowOff>9525</xdr:rowOff>
    </xdr:from>
    <xdr:to>
      <xdr:col>3</xdr:col>
      <xdr:colOff>447675</xdr:colOff>
      <xdr:row>47</xdr:row>
      <xdr:rowOff>133350</xdr:rowOff>
    </xdr:to>
    <xdr:pic>
      <xdr:nvPicPr>
        <xdr:cNvPr id="7" name="Picture 7" descr="Иконка%20Сортировать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90575" y="79152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30</xdr:row>
      <xdr:rowOff>9525</xdr:rowOff>
    </xdr:from>
    <xdr:to>
      <xdr:col>6</xdr:col>
      <xdr:colOff>257175</xdr:colOff>
      <xdr:row>31</xdr:row>
      <xdr:rowOff>0</xdr:rowOff>
    </xdr:to>
    <xdr:pic>
      <xdr:nvPicPr>
        <xdr:cNvPr id="8" name="Picture 10" descr="Иконка%20УдалитьСтроку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5048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30</xdr:row>
      <xdr:rowOff>9525</xdr:rowOff>
    </xdr:from>
    <xdr:to>
      <xdr:col>9</xdr:col>
      <xdr:colOff>647700</xdr:colOff>
      <xdr:row>31</xdr:row>
      <xdr:rowOff>0</xdr:rowOff>
    </xdr:to>
    <xdr:pic>
      <xdr:nvPicPr>
        <xdr:cNvPr id="9" name="Picture 11" descr="Иконка%20ВставитьСтроку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34150" y="5048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1447800</xdr:colOff>
      <xdr:row>31</xdr:row>
      <xdr:rowOff>28575</xdr:rowOff>
    </xdr:from>
    <xdr:to>
      <xdr:col>3</xdr:col>
      <xdr:colOff>1609725</xdr:colOff>
      <xdr:row>31</xdr:row>
      <xdr:rowOff>152400</xdr:rowOff>
    </xdr:to>
    <xdr:pic>
      <xdr:nvPicPr>
        <xdr:cNvPr id="10" name="Picture 12" descr="Иконка%20Сортировать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52625" y="5229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15</xdr:row>
      <xdr:rowOff>0</xdr:rowOff>
    </xdr:from>
    <xdr:to>
      <xdr:col>3</xdr:col>
      <xdr:colOff>438150</xdr:colOff>
      <xdr:row>15</xdr:row>
      <xdr:rowOff>152400</xdr:rowOff>
    </xdr:to>
    <xdr:pic>
      <xdr:nvPicPr>
        <xdr:cNvPr id="11" name="Picture 13" descr="Иконка%20Запись%20в%20БД%20С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4574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72;&#1085;&#1076;&#1080;&#1088;&#1086;&#1074;&#1086;&#1095;&#1085;&#1086;&#1077;%20&#1091;&#1076;&#1086;&#1089;&#1090;&#1086;&#1074;&#1077;&#108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достоверение"/>
      <sheetName val="Работники"/>
      <sheetName val="Регистрация"/>
      <sheetName val="Инструкция"/>
    </sheetNames>
    <sheetDataSet>
      <sheetData sheetId="0">
        <row r="4">
          <cell r="K4" t="str">
            <v>ЕРМАКОВ Александр Васильевич</v>
          </cell>
        </row>
        <row r="8">
          <cell r="M8" t="str">
            <v>г. Гродно, РУПП "Гроднотеплоприбор"</v>
          </cell>
        </row>
        <row r="10">
          <cell r="Q10">
            <v>37809</v>
          </cell>
          <cell r="V10">
            <v>37813</v>
          </cell>
        </row>
        <row r="16">
          <cell r="I16" t="str">
            <v>Директор</v>
          </cell>
          <cell r="U16" t="str">
            <v>Артюшевский В.В.</v>
          </cell>
        </row>
        <row r="23">
          <cell r="B23" t="str">
            <v>Убыл из</v>
          </cell>
          <cell r="N23" t="str">
            <v>Прибыл в</v>
          </cell>
        </row>
        <row r="24">
          <cell r="I24">
            <v>20</v>
          </cell>
          <cell r="J24">
            <v>3</v>
          </cell>
          <cell r="K24" t="str">
            <v>г.</v>
          </cell>
          <cell r="U24">
            <v>20</v>
          </cell>
          <cell r="V24">
            <v>3</v>
          </cell>
          <cell r="W24" t="str">
            <v>г.</v>
          </cell>
        </row>
        <row r="25">
          <cell r="L25" t="str">
            <v>М.П.</v>
          </cell>
          <cell r="X25" t="str">
            <v>М.П.</v>
          </cell>
        </row>
        <row r="26">
          <cell r="C26" t="str">
            <v>(подпись)</v>
          </cell>
          <cell r="O26" t="str">
            <v>(подпись)</v>
          </cell>
        </row>
        <row r="27">
          <cell r="B27" t="str">
            <v>Убыл из</v>
          </cell>
          <cell r="N27" t="str">
            <v>Прибыл в</v>
          </cell>
        </row>
        <row r="28">
          <cell r="I28">
            <v>20</v>
          </cell>
          <cell r="J28">
            <v>3</v>
          </cell>
          <cell r="K28" t="str">
            <v>г.</v>
          </cell>
          <cell r="U28">
            <v>20</v>
          </cell>
          <cell r="V28">
            <v>3</v>
          </cell>
          <cell r="W28" t="str">
            <v>г.</v>
          </cell>
        </row>
        <row r="29">
          <cell r="L29" t="str">
            <v>М.П.</v>
          </cell>
          <cell r="X29" t="str">
            <v>М.П.</v>
          </cell>
        </row>
        <row r="30">
          <cell r="C30" t="str">
            <v>(подпись)</v>
          </cell>
          <cell r="O30" t="str">
            <v>(подпись)</v>
          </cell>
        </row>
        <row r="31">
          <cell r="B31" t="str">
            <v>Убыл из</v>
          </cell>
          <cell r="N31" t="str">
            <v>Прибыл в</v>
          </cell>
        </row>
        <row r="32">
          <cell r="I32">
            <v>20</v>
          </cell>
          <cell r="J32">
            <v>3</v>
          </cell>
          <cell r="K32" t="str">
            <v>г.</v>
          </cell>
          <cell r="U32">
            <v>20</v>
          </cell>
          <cell r="V32">
            <v>3</v>
          </cell>
          <cell r="W32" t="str">
            <v>г.</v>
          </cell>
        </row>
        <row r="33">
          <cell r="L33" t="str">
            <v>М.П.</v>
          </cell>
          <cell r="X33" t="str">
            <v>М.П.</v>
          </cell>
        </row>
        <row r="34">
          <cell r="C34" t="str">
            <v>(подпись)</v>
          </cell>
          <cell r="O34" t="str">
            <v>(подпись)</v>
          </cell>
        </row>
        <row r="35">
          <cell r="B35" t="str">
            <v>Убыл из</v>
          </cell>
          <cell r="N35" t="str">
            <v>Прибыл в</v>
          </cell>
        </row>
        <row r="36">
          <cell r="I36">
            <v>20</v>
          </cell>
          <cell r="J36">
            <v>3</v>
          </cell>
          <cell r="K36" t="str">
            <v>г.</v>
          </cell>
          <cell r="U36">
            <v>20</v>
          </cell>
          <cell r="V36">
            <v>3</v>
          </cell>
          <cell r="W36" t="str">
            <v>г.</v>
          </cell>
        </row>
        <row r="37">
          <cell r="L37" t="str">
            <v>М.П.</v>
          </cell>
          <cell r="X37" t="str">
            <v>М.П.</v>
          </cell>
        </row>
        <row r="38">
          <cell r="C38" t="str">
            <v>(подпись)</v>
          </cell>
          <cell r="O38" t="str">
            <v>(подпись)</v>
          </cell>
        </row>
        <row r="44">
          <cell r="F44" t="str">
            <v>Директор</v>
          </cell>
        </row>
        <row r="45">
          <cell r="F45" t="str">
            <v>Зам. директора</v>
          </cell>
        </row>
        <row r="46">
          <cell r="F46" t="str">
            <v>Гл. инженер</v>
          </cell>
        </row>
        <row r="47">
          <cell r="F47" t="str">
            <v>И.о. директора</v>
          </cell>
        </row>
        <row r="48">
          <cell r="F48" t="str">
            <v>Гл. бухгалтер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C96"/>
  <sheetViews>
    <sheetView showGridLines="0" showZeros="0" tabSelected="1" zoomScalePageLayoutView="0" workbookViewId="0" topLeftCell="A1">
      <selection activeCell="C49" sqref="C49"/>
    </sheetView>
  </sheetViews>
  <sheetFormatPr defaultColWidth="9.00390625" defaultRowHeight="12.75"/>
  <cols>
    <col min="1" max="1" width="0.6171875" style="2" customWidth="1"/>
    <col min="2" max="2" width="2.375" style="5" customWidth="1"/>
    <col min="3" max="3" width="9.375" style="5" customWidth="1"/>
    <col min="4" max="4" width="5.25390625" style="5" customWidth="1"/>
    <col min="5" max="5" width="2.375" style="5" customWidth="1"/>
    <col min="6" max="6" width="5.00390625" style="5" customWidth="1"/>
    <col min="7" max="7" width="5.375" style="5" customWidth="1"/>
    <col min="8" max="8" width="7.625" style="5" customWidth="1"/>
    <col min="9" max="9" width="2.875" style="5" customWidth="1"/>
    <col min="10" max="10" width="7.875" style="5" customWidth="1"/>
    <col min="11" max="11" width="5.875" style="5" customWidth="1"/>
    <col min="12" max="12" width="2.375" style="5" customWidth="1"/>
    <col min="13" max="13" width="1.37890625" style="5" customWidth="1"/>
    <col min="14" max="14" width="3.125" style="5" customWidth="1"/>
    <col min="15" max="15" width="3.375" style="5" customWidth="1"/>
    <col min="16" max="16" width="4.125" style="5" customWidth="1"/>
    <col min="17" max="17" width="3.00390625" style="5" customWidth="1"/>
    <col min="18" max="18" width="4.875" style="5" customWidth="1"/>
    <col min="19" max="19" width="2.75390625" style="5" customWidth="1"/>
    <col min="20" max="20" width="4.375" style="5" customWidth="1"/>
    <col min="21" max="21" width="3.375" style="5" customWidth="1"/>
    <col min="22" max="22" width="3.00390625" style="5" customWidth="1"/>
    <col min="23" max="24" width="2.375" style="5" customWidth="1"/>
    <col min="25" max="25" width="2.875" style="2" customWidth="1"/>
    <col min="26" max="26" width="11.125" style="2" customWidth="1"/>
    <col min="27" max="27" width="10.625" style="2" customWidth="1"/>
    <col min="28" max="55" width="9.125" style="2" customWidth="1"/>
    <col min="56" max="16384" width="9.125" style="5" customWidth="1"/>
  </cols>
  <sheetData>
    <row r="1" spans="1:24" s="2" customFormat="1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7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7" s="2" customFormat="1" ht="12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97" t="s">
        <v>1</v>
      </c>
      <c r="X3" s="3"/>
      <c r="Z3" s="136" t="s">
        <v>85</v>
      </c>
      <c r="AA3" s="136"/>
    </row>
    <row r="4" spans="1:27" ht="12.75" customHeight="1">
      <c r="A4" s="1"/>
      <c r="B4" s="225" t="s">
        <v>0</v>
      </c>
      <c r="C4" s="225"/>
      <c r="D4" s="223" t="s">
        <v>142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4"/>
      <c r="R4" s="4"/>
      <c r="S4" s="4"/>
      <c r="T4" s="4"/>
      <c r="U4" s="4"/>
      <c r="V4" s="4"/>
      <c r="X4" s="4"/>
      <c r="Z4" s="136"/>
      <c r="AA4" s="136"/>
    </row>
    <row r="5" spans="1:27" ht="3.75" customHeight="1">
      <c r="A5" s="1"/>
      <c r="B5" s="83"/>
      <c r="C5" s="9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4"/>
      <c r="Q5" s="4"/>
      <c r="R5" s="4"/>
      <c r="S5" s="4"/>
      <c r="T5" s="4"/>
      <c r="U5" s="4"/>
      <c r="V5" s="4"/>
      <c r="W5" s="4"/>
      <c r="X5" s="4"/>
      <c r="Z5" s="136"/>
      <c r="AA5" s="136"/>
    </row>
    <row r="6" spans="1:27" ht="12" customHeight="1">
      <c r="A6" s="1"/>
      <c r="B6" s="225" t="s">
        <v>2</v>
      </c>
      <c r="C6" s="225"/>
      <c r="D6" s="228"/>
      <c r="E6" s="228"/>
      <c r="F6" s="228"/>
      <c r="G6" s="228"/>
      <c r="H6" s="229" t="s">
        <v>3</v>
      </c>
      <c r="I6" s="229"/>
      <c r="J6" s="229"/>
      <c r="K6" s="229"/>
      <c r="L6" s="226" t="str">
        <f>VLOOKUP(E8,Работники!B2:L16,2,0)</f>
        <v>юрист</v>
      </c>
      <c r="M6" s="226"/>
      <c r="N6" s="226"/>
      <c r="O6" s="226"/>
      <c r="P6" s="227"/>
      <c r="Q6" s="4"/>
      <c r="R6" s="4"/>
      <c r="S6" s="4"/>
      <c r="T6" s="4"/>
      <c r="U6" s="4"/>
      <c r="V6" s="4"/>
      <c r="W6" s="4"/>
      <c r="X6" s="4"/>
      <c r="Z6" s="136"/>
      <c r="AA6" s="136"/>
    </row>
    <row r="7" spans="1:27" ht="3.75" customHeight="1" thickBot="1">
      <c r="A7" s="1"/>
      <c r="B7" s="83"/>
      <c r="C7" s="9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4"/>
      <c r="Q7" s="4"/>
      <c r="R7" s="4"/>
      <c r="S7" s="4"/>
      <c r="T7" s="4"/>
      <c r="U7" s="4"/>
      <c r="V7" s="4"/>
      <c r="W7" s="4"/>
      <c r="X7" s="4"/>
      <c r="Z7" s="96"/>
      <c r="AA7" s="96"/>
    </row>
    <row r="8" spans="1:27" ht="12.75" customHeight="1" thickBot="1">
      <c r="A8" s="1"/>
      <c r="B8" s="85" t="s">
        <v>4</v>
      </c>
      <c r="C8" s="82"/>
      <c r="D8" s="9"/>
      <c r="E8" s="226" t="s">
        <v>152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7"/>
      <c r="Q8" s="82" t="s">
        <v>5</v>
      </c>
      <c r="R8" s="4"/>
      <c r="S8" s="4"/>
      <c r="T8" s="10"/>
      <c r="U8" s="230"/>
      <c r="V8" s="230"/>
      <c r="W8" s="11"/>
      <c r="X8" s="9"/>
      <c r="Z8" s="134">
        <v>2</v>
      </c>
      <c r="AA8" s="135"/>
    </row>
    <row r="9" spans="1:27" ht="9" customHeight="1" thickBot="1">
      <c r="A9" s="1"/>
      <c r="B9" s="83"/>
      <c r="C9" s="9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4"/>
      <c r="Q9" s="4"/>
      <c r="R9" s="4"/>
      <c r="S9" s="4"/>
      <c r="T9" s="4"/>
      <c r="U9" s="4"/>
      <c r="V9" s="4"/>
      <c r="W9" s="4"/>
      <c r="X9" s="4"/>
      <c r="Z9" s="134"/>
      <c r="AA9" s="135"/>
    </row>
    <row r="10" spans="1:55" s="8" customFormat="1" ht="15" thickBot="1">
      <c r="A10" s="1"/>
      <c r="B10" s="86" t="s">
        <v>6</v>
      </c>
      <c r="C10" s="82"/>
      <c r="D10" s="9"/>
      <c r="E10" s="9"/>
      <c r="F10" s="9"/>
      <c r="G10" s="235">
        <v>2</v>
      </c>
      <c r="H10" s="235"/>
      <c r="I10" s="81" t="s">
        <v>7</v>
      </c>
      <c r="J10" s="232">
        <v>42783</v>
      </c>
      <c r="K10" s="232"/>
      <c r="L10" s="232"/>
      <c r="M10" s="232"/>
      <c r="N10" s="232"/>
      <c r="O10" s="9"/>
      <c r="P10" s="19"/>
      <c r="Q10" s="9" t="s">
        <v>7</v>
      </c>
      <c r="R10" s="231"/>
      <c r="S10" s="231"/>
      <c r="T10" s="231"/>
      <c r="U10" s="231"/>
      <c r="V10" s="231"/>
      <c r="W10" s="231"/>
      <c r="X10" s="4"/>
      <c r="Y10" s="12"/>
      <c r="Z10" s="146">
        <v>42783</v>
      </c>
      <c r="AA10" s="147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8" customFormat="1" ht="7.5" customHeight="1">
      <c r="A11" s="1"/>
      <c r="B11" s="86"/>
      <c r="C11" s="82"/>
      <c r="D11" s="9"/>
      <c r="E11" s="9"/>
      <c r="F11" s="9"/>
      <c r="G11" s="91"/>
      <c r="H11" s="91"/>
      <c r="I11" s="87"/>
      <c r="J11" s="13"/>
      <c r="K11" s="13"/>
      <c r="L11" s="13"/>
      <c r="M11" s="9"/>
      <c r="N11" s="9"/>
      <c r="O11" s="9"/>
      <c r="P11" s="19"/>
      <c r="Q11" s="82"/>
      <c r="R11" s="4"/>
      <c r="S11" s="4"/>
      <c r="T11" s="10"/>
      <c r="U11" s="10"/>
      <c r="V11" s="11"/>
      <c r="W11" s="11"/>
      <c r="X11" s="9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16" ht="13.5" customHeight="1">
      <c r="A12" s="1"/>
      <c r="B12" s="9" t="s">
        <v>8</v>
      </c>
      <c r="C12" s="9"/>
      <c r="D12" s="9"/>
      <c r="E12" s="156" t="s">
        <v>78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</row>
    <row r="13" spans="1:24" ht="4.5" customHeight="1">
      <c r="A13" s="1"/>
      <c r="B13" s="9"/>
      <c r="C13" s="9"/>
      <c r="D13" s="9"/>
      <c r="E13" s="9"/>
      <c r="F13" s="9"/>
      <c r="G13" s="9"/>
      <c r="H13" s="9"/>
      <c r="I13" s="9"/>
      <c r="J13" s="14"/>
      <c r="K13" s="14"/>
      <c r="L13" s="14"/>
      <c r="M13" s="14"/>
      <c r="N13" s="14"/>
      <c r="O13" s="14"/>
      <c r="P13" s="20"/>
      <c r="Q13" s="9"/>
      <c r="R13" s="9"/>
      <c r="S13" s="9"/>
      <c r="T13" s="9"/>
      <c r="U13" s="9"/>
      <c r="V13" s="9"/>
      <c r="W13" s="9"/>
      <c r="X13" s="9"/>
    </row>
    <row r="14" spans="1:24" ht="16.5" customHeight="1">
      <c r="A14" s="1"/>
      <c r="B14" s="9"/>
      <c r="C14" s="9"/>
      <c r="D14" s="9"/>
      <c r="E14" s="9"/>
      <c r="F14" s="9"/>
      <c r="G14" s="9"/>
      <c r="H14" s="15" t="s">
        <v>10</v>
      </c>
      <c r="I14" s="16"/>
      <c r="J14" s="139" t="s">
        <v>87</v>
      </c>
      <c r="K14" s="140"/>
      <c r="L14" s="9"/>
      <c r="M14" s="9"/>
      <c r="N14" s="9"/>
      <c r="O14" s="9"/>
      <c r="P14" s="19"/>
      <c r="Q14" s="17" t="s">
        <v>11</v>
      </c>
      <c r="R14" s="17"/>
      <c r="S14" s="17"/>
      <c r="T14" s="17"/>
      <c r="U14" s="17"/>
      <c r="V14" s="17"/>
      <c r="W14" s="17"/>
      <c r="X14" s="17"/>
    </row>
    <row r="15" spans="1:24" ht="13.5" customHeight="1">
      <c r="A15" s="1"/>
      <c r="B15" s="138" t="s">
        <v>12</v>
      </c>
      <c r="C15" s="138"/>
      <c r="D15" s="208" t="s">
        <v>20</v>
      </c>
      <c r="E15" s="208"/>
      <c r="F15" s="208"/>
      <c r="G15" s="209"/>
      <c r="H15" s="210"/>
      <c r="I15" s="211"/>
      <c r="J15" s="9" t="s">
        <v>13</v>
      </c>
      <c r="K15" s="79"/>
      <c r="L15" s="9" t="s">
        <v>14</v>
      </c>
      <c r="M15" s="214"/>
      <c r="N15" s="214"/>
      <c r="O15" s="9" t="s">
        <v>15</v>
      </c>
      <c r="P15" s="92"/>
      <c r="Q15" s="268" t="s">
        <v>16</v>
      </c>
      <c r="R15" s="268"/>
      <c r="S15" s="268" t="s">
        <v>17</v>
      </c>
      <c r="T15" s="268"/>
      <c r="U15" s="268" t="s">
        <v>18</v>
      </c>
      <c r="V15" s="268"/>
      <c r="W15" s="268"/>
      <c r="X15" s="269"/>
    </row>
    <row r="16" spans="1:24" ht="13.5" customHeight="1">
      <c r="A16" s="1"/>
      <c r="B16" s="241" t="s">
        <v>19</v>
      </c>
      <c r="C16" s="241"/>
      <c r="D16" s="208"/>
      <c r="E16" s="208"/>
      <c r="F16" s="208"/>
      <c r="G16" s="209"/>
      <c r="H16" s="212"/>
      <c r="I16" s="213"/>
      <c r="J16" s="137" t="s">
        <v>21</v>
      </c>
      <c r="K16" s="138"/>
      <c r="L16" s="9"/>
      <c r="M16" s="9"/>
      <c r="N16" s="9"/>
      <c r="O16" s="9"/>
      <c r="P16" s="19"/>
      <c r="Q16" s="162">
        <v>26</v>
      </c>
      <c r="R16" s="163"/>
      <c r="S16" s="222"/>
      <c r="T16" s="222"/>
      <c r="U16" s="141">
        <f>R39</f>
        <v>10.620000000000001</v>
      </c>
      <c r="V16" s="141"/>
      <c r="W16" s="141"/>
      <c r="X16" s="142"/>
    </row>
    <row r="17" spans="1:24" ht="4.5" customHeight="1">
      <c r="A17" s="1"/>
      <c r="B17" s="9"/>
      <c r="C17" s="9"/>
      <c r="D17" s="9"/>
      <c r="E17" s="9"/>
      <c r="F17" s="9"/>
      <c r="G17" s="9"/>
      <c r="H17" s="18"/>
      <c r="I17" s="19"/>
      <c r="J17" s="9"/>
      <c r="K17" s="9"/>
      <c r="L17" s="9"/>
      <c r="M17" s="9"/>
      <c r="N17" s="9"/>
      <c r="O17" s="9"/>
      <c r="P17" s="19"/>
      <c r="Q17" s="164"/>
      <c r="R17" s="165"/>
      <c r="S17" s="145"/>
      <c r="T17" s="145"/>
      <c r="U17" s="143"/>
      <c r="V17" s="143"/>
      <c r="W17" s="143"/>
      <c r="X17" s="144"/>
    </row>
    <row r="18" spans="1:24" ht="14.25" customHeight="1">
      <c r="A18" s="1"/>
      <c r="B18" s="83" t="s">
        <v>81</v>
      </c>
      <c r="C18" s="9"/>
      <c r="D18" s="9"/>
      <c r="E18" s="9"/>
      <c r="F18" s="9"/>
      <c r="G18" s="9"/>
      <c r="H18" s="18"/>
      <c r="I18" s="19"/>
      <c r="J18" s="233">
        <f>H23</f>
        <v>12.244000000000002</v>
      </c>
      <c r="K18" s="234"/>
      <c r="L18" s="234"/>
      <c r="M18" s="234"/>
      <c r="N18" s="234"/>
      <c r="O18" s="9" t="s">
        <v>22</v>
      </c>
      <c r="P18" s="19"/>
      <c r="Q18" s="236" t="s">
        <v>82</v>
      </c>
      <c r="R18" s="237"/>
      <c r="S18" s="145"/>
      <c r="T18" s="145"/>
      <c r="U18" s="143">
        <f>U39</f>
        <v>1.624</v>
      </c>
      <c r="V18" s="143"/>
      <c r="W18" s="143"/>
      <c r="X18" s="144"/>
    </row>
    <row r="19" spans="1:24" ht="14.25" customHeight="1">
      <c r="A19" s="1"/>
      <c r="B19" s="88" t="s">
        <v>23</v>
      </c>
      <c r="C19" s="217" t="s">
        <v>79</v>
      </c>
      <c r="D19" s="217"/>
      <c r="E19" s="215">
        <v>42783</v>
      </c>
      <c r="F19" s="215"/>
      <c r="G19" s="216"/>
      <c r="H19" s="158">
        <v>10</v>
      </c>
      <c r="I19" s="159"/>
      <c r="J19" s="200" t="s">
        <v>24</v>
      </c>
      <c r="K19" s="201"/>
      <c r="L19" s="9"/>
      <c r="M19" s="9"/>
      <c r="N19" s="9"/>
      <c r="O19" s="9"/>
      <c r="P19" s="19"/>
      <c r="Q19" s="164"/>
      <c r="R19" s="165"/>
      <c r="S19" s="145"/>
      <c r="T19" s="145"/>
      <c r="U19" s="154"/>
      <c r="V19" s="154"/>
      <c r="W19" s="154"/>
      <c r="X19" s="155"/>
    </row>
    <row r="20" spans="1:24" ht="14.25" customHeight="1">
      <c r="A20" s="1"/>
      <c r="B20" s="88" t="s">
        <v>25</v>
      </c>
      <c r="C20" s="249"/>
      <c r="D20" s="249"/>
      <c r="E20" s="250"/>
      <c r="F20" s="250"/>
      <c r="G20" s="251"/>
      <c r="H20" s="218"/>
      <c r="I20" s="219"/>
      <c r="J20" s="262"/>
      <c r="K20" s="263"/>
      <c r="L20" s="263"/>
      <c r="M20" s="263"/>
      <c r="N20" s="9">
        <v>20</v>
      </c>
      <c r="O20" s="79"/>
      <c r="P20" s="19" t="s">
        <v>26</v>
      </c>
      <c r="Q20" s="164"/>
      <c r="R20" s="165"/>
      <c r="S20" s="160"/>
      <c r="T20" s="160"/>
      <c r="U20" s="154"/>
      <c r="V20" s="154"/>
      <c r="W20" s="154"/>
      <c r="X20" s="155"/>
    </row>
    <row r="21" spans="1:24" ht="6.75" customHeight="1">
      <c r="A21" s="1"/>
      <c r="B21" s="88"/>
      <c r="C21" s="9"/>
      <c r="D21" s="9"/>
      <c r="E21" s="9"/>
      <c r="F21" s="9"/>
      <c r="G21" s="9"/>
      <c r="H21" s="247">
        <f>H15+H19+H20</f>
        <v>10</v>
      </c>
      <c r="I21" s="248"/>
      <c r="J21" s="151" t="s">
        <v>28</v>
      </c>
      <c r="K21" s="152"/>
      <c r="L21" s="152"/>
      <c r="M21" s="152"/>
      <c r="N21" s="152"/>
      <c r="O21" s="152"/>
      <c r="P21" s="153"/>
      <c r="Q21" s="164"/>
      <c r="R21" s="165"/>
      <c r="S21" s="160"/>
      <c r="T21" s="160"/>
      <c r="U21" s="154"/>
      <c r="V21" s="154"/>
      <c r="W21" s="154"/>
      <c r="X21" s="155"/>
    </row>
    <row r="22" spans="1:24" ht="10.5" customHeight="1">
      <c r="A22" s="1"/>
      <c r="B22" s="9"/>
      <c r="C22" s="9"/>
      <c r="D22" s="9" t="s">
        <v>27</v>
      </c>
      <c r="E22" s="9"/>
      <c r="F22" s="9"/>
      <c r="G22" s="9"/>
      <c r="H22" s="247"/>
      <c r="I22" s="248"/>
      <c r="J22" s="151"/>
      <c r="K22" s="152"/>
      <c r="L22" s="152"/>
      <c r="M22" s="152"/>
      <c r="N22" s="152"/>
      <c r="O22" s="152"/>
      <c r="P22" s="153"/>
      <c r="Q22" s="265"/>
      <c r="R22" s="266"/>
      <c r="S22" s="161"/>
      <c r="T22" s="161"/>
      <c r="U22" s="168"/>
      <c r="V22" s="168"/>
      <c r="W22" s="168"/>
      <c r="X22" s="169"/>
    </row>
    <row r="23" spans="1:24" ht="15.75" customHeight="1">
      <c r="A23" s="1"/>
      <c r="B23" s="9" t="s">
        <v>29</v>
      </c>
      <c r="C23" s="9"/>
      <c r="D23" s="9"/>
      <c r="E23" s="9"/>
      <c r="F23" s="9"/>
      <c r="G23" s="9"/>
      <c r="H23" s="220">
        <f>R39+U39</f>
        <v>12.244000000000002</v>
      </c>
      <c r="I23" s="221"/>
      <c r="J23" s="148" t="s">
        <v>175</v>
      </c>
      <c r="K23" s="149"/>
      <c r="L23" s="149"/>
      <c r="M23" s="149"/>
      <c r="N23" s="149"/>
      <c r="O23" s="149"/>
      <c r="P23" s="150"/>
      <c r="Q23" s="80" t="s">
        <v>30</v>
      </c>
      <c r="R23" s="80"/>
      <c r="S23" s="17"/>
      <c r="T23" s="17"/>
      <c r="U23" s="125"/>
      <c r="V23" s="125"/>
      <c r="W23" s="125"/>
      <c r="X23" s="125"/>
    </row>
    <row r="24" spans="1:24" ht="17.25" customHeight="1">
      <c r="A24" s="1"/>
      <c r="B24" s="267" t="s">
        <v>12</v>
      </c>
      <c r="C24" s="267"/>
      <c r="D24" s="9"/>
      <c r="E24" s="9"/>
      <c r="F24" s="9"/>
      <c r="G24" s="9"/>
      <c r="H24" s="174">
        <f>H21-H23</f>
        <v>-2.2440000000000015</v>
      </c>
      <c r="I24" s="175"/>
      <c r="J24" s="148"/>
      <c r="K24" s="149"/>
      <c r="L24" s="149"/>
      <c r="M24" s="149"/>
      <c r="N24" s="149"/>
      <c r="O24" s="149"/>
      <c r="P24" s="150"/>
      <c r="Q24" s="180" t="s">
        <v>83</v>
      </c>
      <c r="R24" s="181"/>
      <c r="S24" s="182"/>
      <c r="T24" s="182"/>
      <c r="U24" s="178">
        <f>R39+U39</f>
        <v>12.244000000000002</v>
      </c>
      <c r="V24" s="178"/>
      <c r="W24" s="178"/>
      <c r="X24" s="179"/>
    </row>
    <row r="25" spans="1:24" ht="14.25" customHeight="1">
      <c r="A25" s="1"/>
      <c r="B25" s="241" t="s">
        <v>19</v>
      </c>
      <c r="C25" s="241"/>
      <c r="D25" s="9"/>
      <c r="E25" s="9"/>
      <c r="F25" s="120"/>
      <c r="G25" s="119"/>
      <c r="H25" s="176"/>
      <c r="I25" s="177"/>
      <c r="J25" s="200" t="s">
        <v>31</v>
      </c>
      <c r="K25" s="201"/>
      <c r="L25" s="9"/>
      <c r="M25" s="9"/>
      <c r="N25" s="9"/>
      <c r="O25" s="9"/>
      <c r="P25" s="19"/>
      <c r="Q25" s="257"/>
      <c r="R25" s="258"/>
      <c r="S25" s="264"/>
      <c r="T25" s="264"/>
      <c r="U25" s="170"/>
      <c r="V25" s="170"/>
      <c r="W25" s="170"/>
      <c r="X25" s="171"/>
    </row>
    <row r="26" spans="1:24" ht="12" customHeight="1">
      <c r="A26" s="1"/>
      <c r="B26" s="9"/>
      <c r="C26" s="9"/>
      <c r="D26" s="9"/>
      <c r="E26" s="9"/>
      <c r="F26" s="9"/>
      <c r="G26" s="9"/>
      <c r="H26" s="9"/>
      <c r="I26" s="9"/>
      <c r="J26" s="95"/>
      <c r="L26" s="9"/>
      <c r="M26" s="9"/>
      <c r="N26" s="9"/>
      <c r="O26" s="9"/>
      <c r="P26" s="19"/>
      <c r="Q26" s="259"/>
      <c r="R26" s="260"/>
      <c r="S26" s="240"/>
      <c r="T26" s="240"/>
      <c r="U26" s="172"/>
      <c r="V26" s="172"/>
      <c r="W26" s="172"/>
      <c r="X26" s="173"/>
    </row>
    <row r="27" spans="1:24" ht="12.75" customHeight="1">
      <c r="A27" s="1"/>
      <c r="B27" s="9" t="s">
        <v>32</v>
      </c>
      <c r="C27" s="9"/>
      <c r="D27" s="93">
        <f>COUNTA(E32:E38)</f>
        <v>4</v>
      </c>
      <c r="E27" s="9"/>
      <c r="F27" s="9" t="s">
        <v>33</v>
      </c>
      <c r="G27" s="9"/>
      <c r="H27" s="9"/>
      <c r="I27" s="9"/>
      <c r="J27" s="238"/>
      <c r="K27" s="239"/>
      <c r="L27" s="239"/>
      <c r="M27" s="239"/>
      <c r="N27" s="9">
        <v>20</v>
      </c>
      <c r="O27" s="79"/>
      <c r="P27" s="19" t="s">
        <v>26</v>
      </c>
      <c r="Q27" s="261" t="s">
        <v>24</v>
      </c>
      <c r="R27" s="261"/>
      <c r="S27" s="261"/>
      <c r="T27" s="4"/>
      <c r="U27" s="4"/>
      <c r="V27" s="4"/>
      <c r="W27" s="4"/>
      <c r="X27" s="4"/>
    </row>
    <row r="28" spans="1:24" ht="7.5" customHeight="1">
      <c r="A28" s="1"/>
      <c r="B28" s="9"/>
      <c r="C28" s="9"/>
      <c r="D28" s="9"/>
      <c r="E28" s="9"/>
      <c r="F28" s="9"/>
      <c r="G28" s="9"/>
      <c r="H28" s="9"/>
      <c r="I28" s="20"/>
      <c r="J28" s="9"/>
      <c r="K28" s="9"/>
      <c r="L28" s="9"/>
      <c r="M28" s="9"/>
      <c r="N28" s="9"/>
      <c r="O28" s="9"/>
      <c r="P28" s="19"/>
      <c r="Q28" s="9"/>
      <c r="R28" s="9"/>
      <c r="S28" s="9"/>
      <c r="T28" s="9"/>
      <c r="U28" s="9"/>
      <c r="V28" s="9"/>
      <c r="W28" s="9"/>
      <c r="X28" s="9"/>
    </row>
    <row r="29" spans="1:24" ht="11.25" customHeight="1">
      <c r="A29" s="1"/>
      <c r="B29" s="255" t="s">
        <v>34</v>
      </c>
      <c r="C29" s="197"/>
      <c r="D29" s="252" t="s">
        <v>84</v>
      </c>
      <c r="E29" s="197" t="s">
        <v>35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84" t="s">
        <v>132</v>
      </c>
      <c r="S29" s="189"/>
      <c r="T29" s="190"/>
      <c r="U29" s="183" t="s">
        <v>133</v>
      </c>
      <c r="V29" s="183"/>
      <c r="W29" s="183"/>
      <c r="X29" s="184"/>
    </row>
    <row r="30" spans="1:24" ht="10.5" customHeight="1">
      <c r="A30" s="1"/>
      <c r="B30" s="209"/>
      <c r="C30" s="198"/>
      <c r="D30" s="253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1"/>
      <c r="S30" s="192"/>
      <c r="T30" s="193"/>
      <c r="U30" s="185"/>
      <c r="V30" s="185"/>
      <c r="W30" s="185"/>
      <c r="X30" s="186"/>
    </row>
    <row r="31" spans="1:24" ht="13.5" customHeight="1">
      <c r="A31" s="1"/>
      <c r="B31" s="256"/>
      <c r="C31" s="199"/>
      <c r="D31" s="254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4"/>
      <c r="S31" s="195"/>
      <c r="T31" s="196"/>
      <c r="U31" s="187"/>
      <c r="V31" s="187"/>
      <c r="W31" s="187"/>
      <c r="X31" s="188"/>
    </row>
    <row r="32" spans="1:55" s="23" customFormat="1" ht="12" hidden="1">
      <c r="A32" s="21"/>
      <c r="B32" s="207"/>
      <c r="C32" s="207"/>
      <c r="D32" s="118"/>
      <c r="E32" s="205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45"/>
      <c r="S32" s="203"/>
      <c r="T32" s="246"/>
      <c r="U32" s="203"/>
      <c r="V32" s="203"/>
      <c r="W32" s="203"/>
      <c r="X32" s="203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23" customFormat="1" ht="12" customHeight="1">
      <c r="A33" s="21"/>
      <c r="B33" s="128">
        <v>42773</v>
      </c>
      <c r="C33" s="128"/>
      <c r="D33" s="90">
        <v>17</v>
      </c>
      <c r="E33" s="129" t="s">
        <v>172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>
        <f>0.5*5</f>
        <v>2.5</v>
      </c>
      <c r="S33" s="132"/>
      <c r="T33" s="133"/>
      <c r="U33" s="132"/>
      <c r="V33" s="132"/>
      <c r="W33" s="132"/>
      <c r="X33" s="13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23" customFormat="1" ht="12" customHeight="1">
      <c r="A34" s="21"/>
      <c r="B34" s="128">
        <v>42773</v>
      </c>
      <c r="C34" s="128"/>
      <c r="D34" s="90"/>
      <c r="E34" s="129" t="s">
        <v>171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>
        <v>1</v>
      </c>
      <c r="S34" s="132"/>
      <c r="T34" s="133"/>
      <c r="U34" s="132">
        <v>0.2</v>
      </c>
      <c r="V34" s="132"/>
      <c r="W34" s="132"/>
      <c r="X34" s="13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24" ht="12" customHeight="1">
      <c r="A35" s="1"/>
      <c r="B35" s="128">
        <v>42777</v>
      </c>
      <c r="C35" s="128"/>
      <c r="D35" s="90"/>
      <c r="E35" s="129" t="s">
        <v>173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1">
        <v>1</v>
      </c>
      <c r="S35" s="132"/>
      <c r="T35" s="133"/>
      <c r="U35" s="132">
        <v>0.2</v>
      </c>
      <c r="V35" s="132"/>
      <c r="W35" s="132"/>
      <c r="X35" s="132"/>
    </row>
    <row r="36" spans="1:55" s="23" customFormat="1" ht="12">
      <c r="A36" s="21"/>
      <c r="B36" s="128">
        <v>42777</v>
      </c>
      <c r="C36" s="128"/>
      <c r="D36" s="90">
        <v>210</v>
      </c>
      <c r="E36" s="129" t="s">
        <v>174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>
        <f>1.53*4</f>
        <v>6.12</v>
      </c>
      <c r="S36" s="132"/>
      <c r="T36" s="133"/>
      <c r="U36" s="132">
        <f>R36*20%</f>
        <v>1.2240000000000002</v>
      </c>
      <c r="V36" s="132"/>
      <c r="W36" s="132"/>
      <c r="X36" s="13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24" ht="12.75" customHeight="1">
      <c r="A37" s="1"/>
      <c r="B37" s="128"/>
      <c r="C37" s="128"/>
      <c r="D37" s="90"/>
      <c r="E37" s="129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/>
      <c r="S37" s="132"/>
      <c r="T37" s="133"/>
      <c r="U37" s="132"/>
      <c r="V37" s="132"/>
      <c r="W37" s="132"/>
      <c r="X37" s="132"/>
    </row>
    <row r="38" spans="1:24" ht="12.75" customHeight="1" hidden="1">
      <c r="A38" s="1"/>
      <c r="B38" s="128"/>
      <c r="C38" s="128"/>
      <c r="D38" s="90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/>
      <c r="S38" s="132"/>
      <c r="T38" s="133"/>
      <c r="U38" s="132"/>
      <c r="V38" s="132"/>
      <c r="W38" s="132"/>
      <c r="X38" s="132"/>
    </row>
    <row r="39" spans="1:24" ht="18" customHeight="1">
      <c r="A39" s="1"/>
      <c r="B39" s="4"/>
      <c r="C39" s="4"/>
      <c r="D39" s="89"/>
      <c r="E39" s="9"/>
      <c r="F39" s="94" t="s">
        <v>36</v>
      </c>
      <c r="G39" s="4"/>
      <c r="H39" s="4"/>
      <c r="I39" s="4"/>
      <c r="J39" s="4"/>
      <c r="K39" s="4"/>
      <c r="L39" s="4"/>
      <c r="M39" s="4"/>
      <c r="N39" s="242" t="s">
        <v>86</v>
      </c>
      <c r="O39" s="243"/>
      <c r="P39" s="243"/>
      <c r="Q39" s="244"/>
      <c r="R39" s="166">
        <f>SUM(R32:R38)</f>
        <v>10.620000000000001</v>
      </c>
      <c r="S39" s="167"/>
      <c r="T39" s="202"/>
      <c r="U39" s="166">
        <f>SUM(U32:X38)</f>
        <v>1.624</v>
      </c>
      <c r="V39" s="167"/>
      <c r="W39" s="167"/>
      <c r="X39" s="167"/>
    </row>
    <row r="41" spans="2:24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ht="11.25">
      <c r="B44" s="122" t="s">
        <v>79</v>
      </c>
      <c r="C44" s="122"/>
      <c r="D44" s="123" t="s">
        <v>78</v>
      </c>
      <c r="E44" s="123"/>
      <c r="F44" s="123"/>
      <c r="G44" s="123"/>
      <c r="H44" s="123"/>
      <c r="I44" s="204"/>
      <c r="J44" s="204"/>
      <c r="K44" s="20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ht="11.25">
      <c r="B45" s="122" t="s">
        <v>80</v>
      </c>
      <c r="C45" s="122"/>
      <c r="D45" s="124" t="s">
        <v>9</v>
      </c>
      <c r="E45" s="123"/>
      <c r="F45" s="123"/>
      <c r="G45" s="123"/>
      <c r="H45" s="123"/>
      <c r="I45" s="204">
        <f ca="1">TODAY()</f>
        <v>42829</v>
      </c>
      <c r="J45" s="204"/>
      <c r="K45" s="20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ht="11.25">
      <c r="B46" s="122"/>
      <c r="C46" s="122"/>
      <c r="D46" s="123"/>
      <c r="E46" s="123"/>
      <c r="F46" s="123"/>
      <c r="G46" s="123"/>
      <c r="H46" s="123"/>
      <c r="I46" s="100"/>
      <c r="J46" s="100"/>
      <c r="K46" s="10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2:24" ht="11.25">
      <c r="B47" s="122"/>
      <c r="C47" s="122"/>
      <c r="D47" s="123"/>
      <c r="E47" s="123"/>
      <c r="F47" s="123"/>
      <c r="G47" s="123"/>
      <c r="H47" s="12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2:24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1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ht="11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ht="11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ht="11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ht="11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ht="11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ht="11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ht="11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ht="11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ht="11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ht="11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ht="11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ht="11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ht="11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2:24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</sheetData>
  <sheetProtection/>
  <mergeCells count="106">
    <mergeCell ref="J20:M20"/>
    <mergeCell ref="S25:T25"/>
    <mergeCell ref="Q21:R22"/>
    <mergeCell ref="S20:T20"/>
    <mergeCell ref="B24:C24"/>
    <mergeCell ref="U15:X15"/>
    <mergeCell ref="S15:T15"/>
    <mergeCell ref="Q15:R15"/>
    <mergeCell ref="B15:C15"/>
    <mergeCell ref="B16:C16"/>
    <mergeCell ref="H21:I22"/>
    <mergeCell ref="B36:C36"/>
    <mergeCell ref="C20:D20"/>
    <mergeCell ref="E20:G20"/>
    <mergeCell ref="U38:X38"/>
    <mergeCell ref="D29:D31"/>
    <mergeCell ref="B29:C31"/>
    <mergeCell ref="Q25:R25"/>
    <mergeCell ref="Q26:R26"/>
    <mergeCell ref="Q27:S27"/>
    <mergeCell ref="J27:M27"/>
    <mergeCell ref="Q20:R20"/>
    <mergeCell ref="S26:T26"/>
    <mergeCell ref="B25:C25"/>
    <mergeCell ref="N39:Q39"/>
    <mergeCell ref="E38:Q38"/>
    <mergeCell ref="R32:T32"/>
    <mergeCell ref="R33:T33"/>
    <mergeCell ref="R34:T34"/>
    <mergeCell ref="R35:T35"/>
    <mergeCell ref="B35:C35"/>
    <mergeCell ref="U8:V8"/>
    <mergeCell ref="R10:W10"/>
    <mergeCell ref="J10:N10"/>
    <mergeCell ref="J19:K19"/>
    <mergeCell ref="J18:N18"/>
    <mergeCell ref="E8:P8"/>
    <mergeCell ref="G10:H10"/>
    <mergeCell ref="Q18:R18"/>
    <mergeCell ref="Q19:R19"/>
    <mergeCell ref="S16:T17"/>
    <mergeCell ref="D4:P4"/>
    <mergeCell ref="B4:C4"/>
    <mergeCell ref="B6:C6"/>
    <mergeCell ref="L6:P6"/>
    <mergeCell ref="D6:G6"/>
    <mergeCell ref="H6:K6"/>
    <mergeCell ref="B33:C33"/>
    <mergeCell ref="B34:C34"/>
    <mergeCell ref="B32:C32"/>
    <mergeCell ref="D15:G16"/>
    <mergeCell ref="H15:I16"/>
    <mergeCell ref="M15:N15"/>
    <mergeCell ref="E19:G19"/>
    <mergeCell ref="C19:D19"/>
    <mergeCell ref="H20:I20"/>
    <mergeCell ref="H23:I23"/>
    <mergeCell ref="R39:T39"/>
    <mergeCell ref="U32:X32"/>
    <mergeCell ref="I44:K44"/>
    <mergeCell ref="I45:K45"/>
    <mergeCell ref="B38:C38"/>
    <mergeCell ref="E32:Q32"/>
    <mergeCell ref="E33:Q33"/>
    <mergeCell ref="E34:Q34"/>
    <mergeCell ref="E35:Q35"/>
    <mergeCell ref="E36:Q36"/>
    <mergeCell ref="H24:I25"/>
    <mergeCell ref="R36:T36"/>
    <mergeCell ref="R38:T38"/>
    <mergeCell ref="U24:X24"/>
    <mergeCell ref="Q24:R24"/>
    <mergeCell ref="S24:T24"/>
    <mergeCell ref="U29:X31"/>
    <mergeCell ref="R29:T31"/>
    <mergeCell ref="E29:Q31"/>
    <mergeCell ref="J25:K25"/>
    <mergeCell ref="U33:X33"/>
    <mergeCell ref="U34:X34"/>
    <mergeCell ref="U35:X35"/>
    <mergeCell ref="U20:X20"/>
    <mergeCell ref="U39:X39"/>
    <mergeCell ref="U36:X36"/>
    <mergeCell ref="U21:X22"/>
    <mergeCell ref="U25:X25"/>
    <mergeCell ref="U26:X26"/>
    <mergeCell ref="S19:T19"/>
    <mergeCell ref="Z10:AA10"/>
    <mergeCell ref="J23:P24"/>
    <mergeCell ref="J21:P22"/>
    <mergeCell ref="U18:X18"/>
    <mergeCell ref="U19:X19"/>
    <mergeCell ref="E12:P12"/>
    <mergeCell ref="H19:I19"/>
    <mergeCell ref="S21:T22"/>
    <mergeCell ref="Q16:R17"/>
    <mergeCell ref="B37:C37"/>
    <mergeCell ref="E37:Q37"/>
    <mergeCell ref="R37:T37"/>
    <mergeCell ref="U37:X37"/>
    <mergeCell ref="Z8:AA9"/>
    <mergeCell ref="Z3:AA6"/>
    <mergeCell ref="J16:K16"/>
    <mergeCell ref="J14:K14"/>
    <mergeCell ref="U16:X17"/>
    <mergeCell ref="S18:T18"/>
  </mergeCells>
  <conditionalFormatting sqref="B15:C15">
    <cfRule type="expression" priority="1" dxfId="6" stopIfTrue="1">
      <formula>$H$15&lt;0</formula>
    </cfRule>
  </conditionalFormatting>
  <conditionalFormatting sqref="B16:C16">
    <cfRule type="expression" priority="2" dxfId="6" stopIfTrue="1">
      <formula>$H$15&gt;0</formula>
    </cfRule>
  </conditionalFormatting>
  <conditionalFormatting sqref="B25:C25">
    <cfRule type="expression" priority="3" dxfId="6" stopIfTrue="1">
      <formula>$H$24&gt;0</formula>
    </cfRule>
  </conditionalFormatting>
  <conditionalFormatting sqref="B24:C24">
    <cfRule type="expression" priority="4" dxfId="6" stopIfTrue="1">
      <formula>$H$24&lt;0</formula>
    </cfRule>
  </conditionalFormatting>
  <dataValidations count="4">
    <dataValidation type="list" allowBlank="1" showInputMessage="1" showErrorMessage="1" sqref="E8:P8">
      <formula1>ФИО</formula1>
    </dataValidation>
    <dataValidation type="list" allowBlank="1" showInputMessage="1" showErrorMessage="1" sqref="E12:P12">
      <formula1>назнач</formula1>
    </dataValidation>
    <dataValidation type="list" allowBlank="1" showInputMessage="1" showErrorMessage="1" sqref="C19:D20">
      <formula1>получено</formula1>
    </dataValidation>
    <dataValidation type="list" allowBlank="1" showInputMessage="1" showErrorMessage="1" sqref="J10:N10 R10:W10">
      <formula1>сегодн</formula1>
    </dataValidation>
  </dataValidations>
  <printOptions horizontalCentered="1"/>
  <pageMargins left="0.7" right="0.34" top="0.43" bottom="0.59" header="0.33" footer="0.5118110236220472"/>
  <pageSetup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64"/>
  <sheetViews>
    <sheetView zoomScalePageLayoutView="0" workbookViewId="0" topLeftCell="A1">
      <pane xSplit="2" ySplit="1" topLeftCell="C2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9.00390625" defaultRowHeight="12.75"/>
  <cols>
    <col min="1" max="1" width="3.125" style="28" customWidth="1"/>
    <col min="2" max="2" width="35.75390625" style="28" customWidth="1"/>
    <col min="3" max="3" width="16.25390625" style="28" customWidth="1"/>
    <col min="4" max="4" width="9.625" style="58" hidden="1" customWidth="1"/>
    <col min="5" max="5" width="6.125" style="58" customWidth="1"/>
    <col min="6" max="6" width="11.125" style="58" customWidth="1"/>
    <col min="7" max="7" width="13.25390625" style="58" hidden="1" customWidth="1"/>
    <col min="8" max="8" width="9.625" style="58" customWidth="1"/>
    <col min="9" max="9" width="27.375" style="28" customWidth="1"/>
    <col min="10" max="10" width="22.625" style="58" hidden="1" customWidth="1"/>
    <col min="11" max="11" width="8.375" style="28" hidden="1" customWidth="1"/>
    <col min="12" max="12" width="11.25390625" style="28" hidden="1" customWidth="1"/>
    <col min="13" max="41" width="9.125" style="26" customWidth="1"/>
    <col min="42" max="16384" width="9.125" style="28" customWidth="1"/>
  </cols>
  <sheetData>
    <row r="1" spans="1:15" ht="36">
      <c r="A1" s="24" t="s">
        <v>37</v>
      </c>
      <c r="B1" s="25" t="s">
        <v>38</v>
      </c>
      <c r="C1" s="24" t="s">
        <v>39</v>
      </c>
      <c r="D1" s="24" t="s">
        <v>40</v>
      </c>
      <c r="E1" s="25" t="s">
        <v>41</v>
      </c>
      <c r="F1" s="25" t="s">
        <v>42</v>
      </c>
      <c r="G1" s="24" t="s">
        <v>43</v>
      </c>
      <c r="H1" s="24" t="s">
        <v>44</v>
      </c>
      <c r="I1" s="24" t="s">
        <v>45</v>
      </c>
      <c r="J1" s="25" t="s">
        <v>46</v>
      </c>
      <c r="K1" s="24" t="s">
        <v>47</v>
      </c>
      <c r="L1" s="25" t="s">
        <v>48</v>
      </c>
      <c r="N1" s="27">
        <f>ROW(ПослСтрРаб)</f>
        <v>17</v>
      </c>
      <c r="O1" s="27">
        <f>COUNTA(B1:B17)</f>
        <v>15</v>
      </c>
    </row>
    <row r="2" spans="1:12" ht="12">
      <c r="A2" s="29">
        <f aca="true" t="shared" si="0" ref="A2:A17">IF(B2&lt;&gt;0,ROW()-1,"")</f>
        <v>1</v>
      </c>
      <c r="B2" s="30" t="s">
        <v>143</v>
      </c>
      <c r="C2" s="30" t="s">
        <v>49</v>
      </c>
      <c r="D2" s="31"/>
      <c r="E2" s="31" t="s">
        <v>50</v>
      </c>
      <c r="F2" s="31" t="s">
        <v>157</v>
      </c>
      <c r="G2" s="32"/>
      <c r="H2" s="121">
        <v>36526</v>
      </c>
      <c r="I2" s="40" t="s">
        <v>67</v>
      </c>
      <c r="J2" s="31"/>
      <c r="K2" s="34"/>
      <c r="L2" s="35"/>
    </row>
    <row r="3" spans="1:12" ht="11.25">
      <c r="A3" s="29">
        <f t="shared" si="0"/>
        <v>2</v>
      </c>
      <c r="B3" s="36" t="s">
        <v>144</v>
      </c>
      <c r="C3" s="36" t="s">
        <v>71</v>
      </c>
      <c r="D3" s="37"/>
      <c r="E3" s="38"/>
      <c r="F3" s="31" t="s">
        <v>158</v>
      </c>
      <c r="G3" s="32"/>
      <c r="H3" s="33">
        <v>36557</v>
      </c>
      <c r="I3" s="40" t="s">
        <v>53</v>
      </c>
      <c r="J3" s="38"/>
      <c r="K3" s="41"/>
      <c r="L3" s="41"/>
    </row>
    <row r="4" spans="1:12" ht="11.25">
      <c r="A4" s="29">
        <f t="shared" si="0"/>
        <v>3</v>
      </c>
      <c r="B4" s="36" t="s">
        <v>145</v>
      </c>
      <c r="C4" s="36" t="s">
        <v>61</v>
      </c>
      <c r="D4" s="37"/>
      <c r="E4" s="38"/>
      <c r="F4" s="31" t="s">
        <v>159</v>
      </c>
      <c r="G4" s="32"/>
      <c r="H4" s="121">
        <v>36586</v>
      </c>
      <c r="I4" s="42" t="s">
        <v>55</v>
      </c>
      <c r="J4" s="38"/>
      <c r="K4" s="41"/>
      <c r="L4" s="41"/>
    </row>
    <row r="5" spans="1:12" ht="11.25">
      <c r="A5" s="29">
        <f t="shared" si="0"/>
        <v>4</v>
      </c>
      <c r="B5" s="36" t="s">
        <v>146</v>
      </c>
      <c r="C5" s="36" t="s">
        <v>56</v>
      </c>
      <c r="D5" s="37"/>
      <c r="E5" s="38"/>
      <c r="F5" s="31" t="s">
        <v>160</v>
      </c>
      <c r="G5" s="43"/>
      <c r="H5" s="33">
        <v>36617</v>
      </c>
      <c r="I5" s="40" t="s">
        <v>51</v>
      </c>
      <c r="J5" s="38"/>
      <c r="K5" s="41"/>
      <c r="L5" s="41"/>
    </row>
    <row r="6" spans="1:12" ht="11.25">
      <c r="A6" s="29">
        <f t="shared" si="0"/>
        <v>5</v>
      </c>
      <c r="B6" s="36" t="s">
        <v>147</v>
      </c>
      <c r="C6" s="36" t="s">
        <v>57</v>
      </c>
      <c r="D6" s="37"/>
      <c r="E6" s="38"/>
      <c r="F6" s="31" t="s">
        <v>161</v>
      </c>
      <c r="G6" s="32"/>
      <c r="H6" s="121">
        <v>36647</v>
      </c>
      <c r="I6" s="36" t="s">
        <v>58</v>
      </c>
      <c r="J6" s="38"/>
      <c r="K6" s="41"/>
      <c r="L6" s="41"/>
    </row>
    <row r="7" spans="1:12" ht="11.25">
      <c r="A7" s="29">
        <f t="shared" si="0"/>
        <v>6</v>
      </c>
      <c r="B7" s="44" t="s">
        <v>148</v>
      </c>
      <c r="C7" s="44" t="s">
        <v>59</v>
      </c>
      <c r="D7" s="33"/>
      <c r="E7" s="38"/>
      <c r="F7" s="31" t="s">
        <v>162</v>
      </c>
      <c r="G7" s="32"/>
      <c r="H7" s="33">
        <v>36678</v>
      </c>
      <c r="I7" s="42" t="s">
        <v>60</v>
      </c>
      <c r="J7" s="38"/>
      <c r="K7" s="41"/>
      <c r="L7" s="41"/>
    </row>
    <row r="8" spans="1:12" ht="11.25">
      <c r="A8" s="29">
        <f t="shared" si="0"/>
        <v>7</v>
      </c>
      <c r="B8" s="36" t="s">
        <v>149</v>
      </c>
      <c r="C8" s="47" t="s">
        <v>52</v>
      </c>
      <c r="D8" s="45"/>
      <c r="E8" s="38"/>
      <c r="F8" s="31" t="s">
        <v>163</v>
      </c>
      <c r="G8" s="32"/>
      <c r="H8" s="121">
        <v>36708</v>
      </c>
      <c r="I8" s="46" t="s">
        <v>62</v>
      </c>
      <c r="J8" s="38"/>
      <c r="K8" s="41"/>
      <c r="L8" s="41"/>
    </row>
    <row r="9" spans="1:12" ht="11.25">
      <c r="A9" s="29">
        <f t="shared" si="0"/>
        <v>8</v>
      </c>
      <c r="B9" s="36" t="s">
        <v>151</v>
      </c>
      <c r="C9" s="36" t="s">
        <v>63</v>
      </c>
      <c r="D9" s="37"/>
      <c r="E9" s="38"/>
      <c r="F9" s="31" t="s">
        <v>164</v>
      </c>
      <c r="G9" s="32"/>
      <c r="H9" s="33">
        <v>36739</v>
      </c>
      <c r="I9" s="40" t="s">
        <v>53</v>
      </c>
      <c r="J9" s="38"/>
      <c r="K9" s="41"/>
      <c r="L9" s="41"/>
    </row>
    <row r="10" spans="1:12" ht="11.25">
      <c r="A10" s="29">
        <f t="shared" si="0"/>
        <v>9</v>
      </c>
      <c r="B10" s="36" t="s">
        <v>150</v>
      </c>
      <c r="C10" s="36" t="s">
        <v>64</v>
      </c>
      <c r="D10" s="45"/>
      <c r="E10" s="38"/>
      <c r="F10" s="31" t="s">
        <v>165</v>
      </c>
      <c r="G10" s="32"/>
      <c r="H10" s="121">
        <v>36770</v>
      </c>
      <c r="I10" s="40" t="s">
        <v>65</v>
      </c>
      <c r="J10" s="38"/>
      <c r="K10" s="41"/>
      <c r="L10" s="41"/>
    </row>
    <row r="11" spans="1:12" ht="11.25">
      <c r="A11" s="29">
        <f t="shared" si="0"/>
        <v>10</v>
      </c>
      <c r="B11" s="36" t="s">
        <v>152</v>
      </c>
      <c r="C11" s="47" t="s">
        <v>66</v>
      </c>
      <c r="D11" s="48"/>
      <c r="E11" s="38"/>
      <c r="F11" s="31" t="s">
        <v>166</v>
      </c>
      <c r="G11" s="32"/>
      <c r="H11" s="33">
        <v>36800</v>
      </c>
      <c r="I11" s="40" t="s">
        <v>67</v>
      </c>
      <c r="J11" s="38"/>
      <c r="K11" s="41"/>
      <c r="L11" s="41"/>
    </row>
    <row r="12" spans="1:12" ht="11.25">
      <c r="A12" s="29">
        <f t="shared" si="0"/>
        <v>11</v>
      </c>
      <c r="B12" s="36" t="s">
        <v>153</v>
      </c>
      <c r="C12" s="47" t="s">
        <v>68</v>
      </c>
      <c r="D12" s="45"/>
      <c r="E12" s="38"/>
      <c r="F12" s="31" t="s">
        <v>167</v>
      </c>
      <c r="G12" s="32"/>
      <c r="H12" s="121">
        <v>36831</v>
      </c>
      <c r="I12" s="36" t="s">
        <v>62</v>
      </c>
      <c r="J12" s="38"/>
      <c r="K12" s="41"/>
      <c r="L12" s="41"/>
    </row>
    <row r="13" spans="1:12" ht="11.25">
      <c r="A13" s="29">
        <f t="shared" si="0"/>
        <v>12</v>
      </c>
      <c r="B13" s="36" t="s">
        <v>154</v>
      </c>
      <c r="C13" s="36" t="s">
        <v>69</v>
      </c>
      <c r="D13" s="48"/>
      <c r="E13" s="38"/>
      <c r="F13" s="31" t="s">
        <v>168</v>
      </c>
      <c r="G13" s="32"/>
      <c r="H13" s="33">
        <v>36861</v>
      </c>
      <c r="I13" s="40" t="s">
        <v>58</v>
      </c>
      <c r="J13" s="38"/>
      <c r="K13" s="41"/>
      <c r="L13" s="41"/>
    </row>
    <row r="14" spans="1:12" ht="11.25">
      <c r="A14" s="29">
        <f t="shared" si="0"/>
        <v>13</v>
      </c>
      <c r="B14" s="36" t="s">
        <v>155</v>
      </c>
      <c r="C14" s="47" t="s">
        <v>54</v>
      </c>
      <c r="D14" s="45"/>
      <c r="E14" s="38"/>
      <c r="F14" s="31" t="s">
        <v>169</v>
      </c>
      <c r="G14" s="32"/>
      <c r="H14" s="121">
        <v>36892</v>
      </c>
      <c r="I14" s="40" t="s">
        <v>65</v>
      </c>
      <c r="J14" s="38"/>
      <c r="K14" s="41"/>
      <c r="L14" s="41"/>
    </row>
    <row r="15" spans="1:12" ht="11.25">
      <c r="A15" s="29">
        <f t="shared" si="0"/>
        <v>14</v>
      </c>
      <c r="B15" s="36" t="s">
        <v>156</v>
      </c>
      <c r="C15" s="47" t="s">
        <v>70</v>
      </c>
      <c r="D15" s="48"/>
      <c r="E15" s="38" t="s">
        <v>50</v>
      </c>
      <c r="F15" s="31" t="s">
        <v>170</v>
      </c>
      <c r="G15" s="32"/>
      <c r="H15" s="33">
        <v>36923</v>
      </c>
      <c r="I15" s="42" t="s">
        <v>60</v>
      </c>
      <c r="J15" s="38"/>
      <c r="K15" s="41"/>
      <c r="L15" s="41"/>
    </row>
    <row r="16" spans="1:12" ht="11.25">
      <c r="A16" s="29"/>
      <c r="B16" s="36"/>
      <c r="C16" s="36"/>
      <c r="D16" s="45"/>
      <c r="E16" s="38"/>
      <c r="F16" s="39"/>
      <c r="G16" s="32"/>
      <c r="H16" s="33"/>
      <c r="I16" s="42"/>
      <c r="J16" s="38"/>
      <c r="K16" s="41"/>
      <c r="L16" s="41"/>
    </row>
    <row r="17" spans="1:12" ht="11.25">
      <c r="A17" s="49">
        <f t="shared" si="0"/>
      </c>
      <c r="B17" s="50"/>
      <c r="C17" s="50"/>
      <c r="D17" s="51"/>
      <c r="E17" s="52" t="s">
        <v>50</v>
      </c>
      <c r="F17" s="53"/>
      <c r="G17" s="53"/>
      <c r="H17" s="54"/>
      <c r="I17" s="55"/>
      <c r="J17" s="52"/>
      <c r="K17" s="56"/>
      <c r="L17" s="56"/>
    </row>
    <row r="18" spans="1:12" ht="11.25">
      <c r="A18" s="26"/>
      <c r="B18" s="26"/>
      <c r="C18" s="26"/>
      <c r="D18" s="57"/>
      <c r="E18" s="57"/>
      <c r="F18" s="57"/>
      <c r="G18" s="57"/>
      <c r="H18" s="57"/>
      <c r="I18" s="26"/>
      <c r="J18" s="57"/>
      <c r="K18" s="26"/>
      <c r="L18" s="26"/>
    </row>
    <row r="19" spans="1:12" ht="11.25">
      <c r="A19" s="26"/>
      <c r="B19" s="26"/>
      <c r="C19" s="26"/>
      <c r="D19" s="57"/>
      <c r="E19" s="57"/>
      <c r="F19" s="57"/>
      <c r="G19" s="57"/>
      <c r="H19" s="57"/>
      <c r="I19" s="26"/>
      <c r="J19" s="57"/>
      <c r="K19" s="26"/>
      <c r="L19" s="26"/>
    </row>
    <row r="20" spans="1:12" ht="11.25">
      <c r="A20" s="26"/>
      <c r="B20" s="26"/>
      <c r="C20" s="26"/>
      <c r="D20" s="57"/>
      <c r="E20" s="57"/>
      <c r="F20" s="57"/>
      <c r="G20" s="57"/>
      <c r="H20" s="57"/>
      <c r="I20" s="26"/>
      <c r="J20" s="57"/>
      <c r="K20" s="26"/>
      <c r="L20" s="26"/>
    </row>
    <row r="21" spans="1:12" ht="11.25">
      <c r="A21" s="26"/>
      <c r="B21" s="26"/>
      <c r="C21" s="26"/>
      <c r="D21" s="57"/>
      <c r="E21" s="57"/>
      <c r="F21" s="57"/>
      <c r="G21" s="57"/>
      <c r="H21" s="57"/>
      <c r="I21" s="26"/>
      <c r="J21" s="57"/>
      <c r="K21" s="26"/>
      <c r="L21" s="26"/>
    </row>
    <row r="22" spans="1:12" ht="11.25">
      <c r="A22" s="26"/>
      <c r="B22" s="26"/>
      <c r="C22" s="26"/>
      <c r="D22" s="57"/>
      <c r="E22" s="57"/>
      <c r="F22" s="57"/>
      <c r="G22" s="57"/>
      <c r="H22" s="57"/>
      <c r="I22" s="26"/>
      <c r="J22" s="57"/>
      <c r="K22" s="26"/>
      <c r="L22" s="26"/>
    </row>
    <row r="23" spans="1:12" ht="11.25">
      <c r="A23" s="26"/>
      <c r="B23" s="26"/>
      <c r="C23" s="26"/>
      <c r="D23" s="57"/>
      <c r="E23" s="57"/>
      <c r="F23" s="57"/>
      <c r="G23" s="57"/>
      <c r="H23" s="57"/>
      <c r="I23" s="26"/>
      <c r="J23" s="57"/>
      <c r="K23" s="26"/>
      <c r="L23" s="26"/>
    </row>
    <row r="24" spans="1:12" ht="11.25">
      <c r="A24" s="26"/>
      <c r="B24" s="26"/>
      <c r="C24" s="26"/>
      <c r="D24" s="57"/>
      <c r="E24" s="57"/>
      <c r="F24" s="57"/>
      <c r="G24" s="57"/>
      <c r="H24" s="57"/>
      <c r="I24" s="26"/>
      <c r="J24" s="57"/>
      <c r="K24" s="26"/>
      <c r="L24" s="26"/>
    </row>
    <row r="25" spans="1:12" ht="11.25">
      <c r="A25" s="26"/>
      <c r="B25" s="26"/>
      <c r="C25" s="26"/>
      <c r="D25" s="57"/>
      <c r="E25" s="57"/>
      <c r="F25" s="57"/>
      <c r="G25" s="57"/>
      <c r="H25" s="57"/>
      <c r="I25" s="26"/>
      <c r="J25" s="57"/>
      <c r="K25" s="26"/>
      <c r="L25" s="26"/>
    </row>
    <row r="26" spans="1:12" ht="11.25">
      <c r="A26" s="26"/>
      <c r="B26" s="26"/>
      <c r="C26" s="26"/>
      <c r="D26" s="57"/>
      <c r="E26" s="57"/>
      <c r="F26" s="57"/>
      <c r="G26" s="57"/>
      <c r="H26" s="57"/>
      <c r="I26" s="26"/>
      <c r="J26" s="57"/>
      <c r="K26" s="26"/>
      <c r="L26" s="26"/>
    </row>
    <row r="27" spans="1:12" ht="11.25">
      <c r="A27" s="26"/>
      <c r="B27" s="26"/>
      <c r="C27" s="26"/>
      <c r="D27" s="57"/>
      <c r="E27" s="57"/>
      <c r="F27" s="57"/>
      <c r="G27" s="57"/>
      <c r="H27" s="57"/>
      <c r="I27" s="26"/>
      <c r="J27" s="57"/>
      <c r="K27" s="26"/>
      <c r="L27" s="26"/>
    </row>
    <row r="28" spans="1:12" ht="11.25">
      <c r="A28" s="26"/>
      <c r="B28" s="26"/>
      <c r="C28" s="26"/>
      <c r="D28" s="57"/>
      <c r="E28" s="57"/>
      <c r="F28" s="57"/>
      <c r="G28" s="57"/>
      <c r="H28" s="57"/>
      <c r="I28" s="26"/>
      <c r="J28" s="57"/>
      <c r="K28" s="26"/>
      <c r="L28" s="26"/>
    </row>
    <row r="29" spans="1:12" ht="11.25">
      <c r="A29" s="26"/>
      <c r="B29" s="26"/>
      <c r="C29" s="26"/>
      <c r="D29" s="57"/>
      <c r="E29" s="57"/>
      <c r="F29" s="57"/>
      <c r="G29" s="57"/>
      <c r="H29" s="57"/>
      <c r="I29" s="26"/>
      <c r="J29" s="57"/>
      <c r="K29" s="26"/>
      <c r="L29" s="26"/>
    </row>
    <row r="30" spans="1:12" ht="11.25">
      <c r="A30" s="26"/>
      <c r="B30" s="26"/>
      <c r="C30" s="26"/>
      <c r="D30" s="57"/>
      <c r="E30" s="57"/>
      <c r="F30" s="57"/>
      <c r="G30" s="57"/>
      <c r="H30" s="57"/>
      <c r="I30" s="26"/>
      <c r="J30" s="57"/>
      <c r="K30" s="26"/>
      <c r="L30" s="26"/>
    </row>
    <row r="31" spans="1:12" ht="11.25">
      <c r="A31" s="26"/>
      <c r="B31" s="26"/>
      <c r="C31" s="26"/>
      <c r="D31" s="57"/>
      <c r="E31" s="57"/>
      <c r="F31" s="57"/>
      <c r="G31" s="57"/>
      <c r="H31" s="57"/>
      <c r="I31" s="26"/>
      <c r="J31" s="57"/>
      <c r="K31" s="26"/>
      <c r="L31" s="26"/>
    </row>
    <row r="32" spans="1:12" ht="11.25">
      <c r="A32" s="26"/>
      <c r="B32" s="26"/>
      <c r="C32" s="26"/>
      <c r="D32" s="57"/>
      <c r="E32" s="57"/>
      <c r="F32" s="57"/>
      <c r="G32" s="57"/>
      <c r="H32" s="57"/>
      <c r="I32" s="26"/>
      <c r="J32" s="57"/>
      <c r="K32" s="26"/>
      <c r="L32" s="26"/>
    </row>
    <row r="33" spans="4:10" s="26" customFormat="1" ht="11.25">
      <c r="D33" s="57"/>
      <c r="E33" s="57"/>
      <c r="F33" s="57"/>
      <c r="G33" s="57"/>
      <c r="H33" s="57"/>
      <c r="J33" s="57"/>
    </row>
    <row r="34" spans="4:10" s="26" customFormat="1" ht="11.25">
      <c r="D34" s="57"/>
      <c r="E34" s="57"/>
      <c r="F34" s="57"/>
      <c r="G34" s="57"/>
      <c r="H34" s="57"/>
      <c r="J34" s="57"/>
    </row>
    <row r="35" spans="4:10" s="26" customFormat="1" ht="11.25">
      <c r="D35" s="57"/>
      <c r="E35" s="57"/>
      <c r="F35" s="57"/>
      <c r="G35" s="57"/>
      <c r="H35" s="57"/>
      <c r="J35" s="57"/>
    </row>
    <row r="36" spans="4:10" s="26" customFormat="1" ht="11.25">
      <c r="D36" s="57"/>
      <c r="E36" s="57"/>
      <c r="F36" s="57"/>
      <c r="G36" s="57"/>
      <c r="H36" s="57"/>
      <c r="J36" s="57"/>
    </row>
    <row r="37" spans="4:10" s="26" customFormat="1" ht="11.25">
      <c r="D37" s="57"/>
      <c r="E37" s="57"/>
      <c r="F37" s="57"/>
      <c r="G37" s="57"/>
      <c r="H37" s="57"/>
      <c r="J37" s="57"/>
    </row>
    <row r="38" spans="4:10" s="26" customFormat="1" ht="11.25">
      <c r="D38" s="57"/>
      <c r="E38" s="57"/>
      <c r="F38" s="57"/>
      <c r="G38" s="57"/>
      <c r="H38" s="57"/>
      <c r="J38" s="57"/>
    </row>
    <row r="39" spans="4:10" s="26" customFormat="1" ht="11.25">
      <c r="D39" s="57"/>
      <c r="E39" s="57"/>
      <c r="F39" s="57"/>
      <c r="G39" s="57"/>
      <c r="H39" s="57"/>
      <c r="J39" s="57"/>
    </row>
    <row r="40" spans="4:10" s="26" customFormat="1" ht="11.25">
      <c r="D40" s="57"/>
      <c r="E40" s="57"/>
      <c r="F40" s="57"/>
      <c r="G40" s="57"/>
      <c r="H40" s="57"/>
      <c r="J40" s="57"/>
    </row>
    <row r="41" spans="4:10" s="26" customFormat="1" ht="11.25">
      <c r="D41" s="57"/>
      <c r="E41" s="57"/>
      <c r="F41" s="57"/>
      <c r="G41" s="57"/>
      <c r="H41" s="57"/>
      <c r="J41" s="57"/>
    </row>
    <row r="42" spans="4:10" s="26" customFormat="1" ht="11.25">
      <c r="D42" s="57"/>
      <c r="E42" s="57"/>
      <c r="F42" s="57"/>
      <c r="G42" s="57"/>
      <c r="H42" s="57"/>
      <c r="J42" s="57"/>
    </row>
    <row r="43" spans="4:10" s="26" customFormat="1" ht="11.25">
      <c r="D43" s="57"/>
      <c r="E43" s="57"/>
      <c r="F43" s="57"/>
      <c r="G43" s="57"/>
      <c r="H43" s="57"/>
      <c r="J43" s="57"/>
    </row>
    <row r="44" spans="4:10" s="26" customFormat="1" ht="11.25">
      <c r="D44" s="57"/>
      <c r="E44" s="57"/>
      <c r="F44" s="57"/>
      <c r="G44" s="57"/>
      <c r="H44" s="57"/>
      <c r="J44" s="57"/>
    </row>
    <row r="45" spans="4:10" s="26" customFormat="1" ht="11.25">
      <c r="D45" s="57"/>
      <c r="E45" s="57"/>
      <c r="F45" s="57"/>
      <c r="G45" s="57"/>
      <c r="H45" s="57"/>
      <c r="J45" s="57"/>
    </row>
    <row r="46" spans="4:10" s="26" customFormat="1" ht="11.25">
      <c r="D46" s="57"/>
      <c r="E46" s="57"/>
      <c r="F46" s="57"/>
      <c r="G46" s="57"/>
      <c r="H46" s="57"/>
      <c r="J46" s="57"/>
    </row>
    <row r="47" spans="4:10" s="26" customFormat="1" ht="11.25">
      <c r="D47" s="57"/>
      <c r="E47" s="57"/>
      <c r="F47" s="57"/>
      <c r="G47" s="57"/>
      <c r="H47" s="57"/>
      <c r="J47" s="57"/>
    </row>
    <row r="48" spans="4:10" s="26" customFormat="1" ht="11.25">
      <c r="D48" s="57"/>
      <c r="E48" s="57"/>
      <c r="F48" s="57"/>
      <c r="G48" s="57"/>
      <c r="H48" s="57"/>
      <c r="J48" s="57"/>
    </row>
    <row r="49" spans="4:10" s="26" customFormat="1" ht="11.25">
      <c r="D49" s="57"/>
      <c r="E49" s="57"/>
      <c r="F49" s="57"/>
      <c r="G49" s="57"/>
      <c r="H49" s="57"/>
      <c r="J49" s="57"/>
    </row>
    <row r="50" spans="4:10" s="26" customFormat="1" ht="11.25">
      <c r="D50" s="57"/>
      <c r="E50" s="57"/>
      <c r="F50" s="57"/>
      <c r="G50" s="57"/>
      <c r="H50" s="57"/>
      <c r="J50" s="57"/>
    </row>
    <row r="51" spans="4:10" s="26" customFormat="1" ht="11.25">
      <c r="D51" s="57"/>
      <c r="E51" s="57"/>
      <c r="F51" s="57"/>
      <c r="G51" s="57"/>
      <c r="H51" s="57"/>
      <c r="J51" s="57"/>
    </row>
    <row r="52" spans="4:10" s="26" customFormat="1" ht="11.25">
      <c r="D52" s="57"/>
      <c r="E52" s="57"/>
      <c r="F52" s="57"/>
      <c r="G52" s="57"/>
      <c r="H52" s="57"/>
      <c r="J52" s="57"/>
    </row>
    <row r="53" spans="4:10" s="26" customFormat="1" ht="11.25">
      <c r="D53" s="57"/>
      <c r="E53" s="57"/>
      <c r="F53" s="57"/>
      <c r="G53" s="57"/>
      <c r="H53" s="57"/>
      <c r="J53" s="57"/>
    </row>
    <row r="54" spans="4:10" s="26" customFormat="1" ht="11.25">
      <c r="D54" s="57"/>
      <c r="E54" s="57"/>
      <c r="F54" s="57"/>
      <c r="G54" s="57"/>
      <c r="H54" s="57"/>
      <c r="J54" s="57"/>
    </row>
    <row r="55" spans="4:10" s="26" customFormat="1" ht="11.25">
      <c r="D55" s="57"/>
      <c r="E55" s="57"/>
      <c r="F55" s="57"/>
      <c r="G55" s="57"/>
      <c r="H55" s="57"/>
      <c r="J55" s="57"/>
    </row>
    <row r="56" spans="4:10" s="26" customFormat="1" ht="11.25">
      <c r="D56" s="57"/>
      <c r="E56" s="57"/>
      <c r="F56" s="57"/>
      <c r="G56" s="57"/>
      <c r="H56" s="57"/>
      <c r="J56" s="57"/>
    </row>
    <row r="57" spans="4:10" s="26" customFormat="1" ht="11.25">
      <c r="D57" s="57"/>
      <c r="E57" s="57"/>
      <c r="F57" s="57"/>
      <c r="G57" s="57"/>
      <c r="H57" s="57"/>
      <c r="J57" s="57"/>
    </row>
    <row r="58" spans="4:10" s="26" customFormat="1" ht="11.25">
      <c r="D58" s="57"/>
      <c r="E58" s="57"/>
      <c r="F58" s="57"/>
      <c r="G58" s="57"/>
      <c r="H58" s="57"/>
      <c r="J58" s="57"/>
    </row>
    <row r="59" spans="4:10" s="26" customFormat="1" ht="11.25">
      <c r="D59" s="57"/>
      <c r="E59" s="57"/>
      <c r="F59" s="57"/>
      <c r="G59" s="57"/>
      <c r="H59" s="57"/>
      <c r="J59" s="57"/>
    </row>
    <row r="60" spans="4:10" s="26" customFormat="1" ht="11.25">
      <c r="D60" s="57"/>
      <c r="E60" s="57"/>
      <c r="F60" s="57"/>
      <c r="G60" s="57"/>
      <c r="H60" s="57"/>
      <c r="J60" s="57"/>
    </row>
    <row r="61" spans="4:10" s="26" customFormat="1" ht="11.25">
      <c r="D61" s="57"/>
      <c r="E61" s="57"/>
      <c r="F61" s="57"/>
      <c r="G61" s="57"/>
      <c r="H61" s="57"/>
      <c r="J61" s="57"/>
    </row>
    <row r="62" spans="4:10" s="26" customFormat="1" ht="11.25">
      <c r="D62" s="57"/>
      <c r="E62" s="57"/>
      <c r="F62" s="57"/>
      <c r="G62" s="57"/>
      <c r="H62" s="57"/>
      <c r="J62" s="57"/>
    </row>
    <row r="63" spans="4:10" s="26" customFormat="1" ht="11.25">
      <c r="D63" s="57"/>
      <c r="E63" s="57"/>
      <c r="F63" s="57"/>
      <c r="G63" s="57"/>
      <c r="H63" s="57"/>
      <c r="J63" s="57"/>
    </row>
    <row r="64" spans="4:10" s="26" customFormat="1" ht="11.25">
      <c r="D64" s="57"/>
      <c r="E64" s="57"/>
      <c r="F64" s="57"/>
      <c r="G64" s="57"/>
      <c r="H64" s="57"/>
      <c r="J64" s="57"/>
    </row>
    <row r="65" spans="4:10" s="26" customFormat="1" ht="11.25">
      <c r="D65" s="57"/>
      <c r="E65" s="57"/>
      <c r="F65" s="57"/>
      <c r="G65" s="57"/>
      <c r="H65" s="57"/>
      <c r="J65" s="57"/>
    </row>
    <row r="66" spans="4:10" s="26" customFormat="1" ht="11.25">
      <c r="D66" s="57"/>
      <c r="E66" s="57"/>
      <c r="F66" s="57"/>
      <c r="G66" s="57"/>
      <c r="H66" s="57"/>
      <c r="J66" s="57"/>
    </row>
    <row r="67" spans="4:10" s="26" customFormat="1" ht="11.25">
      <c r="D67" s="57"/>
      <c r="E67" s="57"/>
      <c r="F67" s="57"/>
      <c r="G67" s="57"/>
      <c r="H67" s="57"/>
      <c r="J67" s="57"/>
    </row>
    <row r="68" spans="4:10" s="26" customFormat="1" ht="11.25">
      <c r="D68" s="57"/>
      <c r="E68" s="57"/>
      <c r="F68" s="57"/>
      <c r="G68" s="57"/>
      <c r="H68" s="57"/>
      <c r="J68" s="57"/>
    </row>
    <row r="69" spans="4:10" s="26" customFormat="1" ht="11.25">
      <c r="D69" s="57"/>
      <c r="E69" s="57"/>
      <c r="F69" s="57"/>
      <c r="G69" s="57"/>
      <c r="H69" s="57"/>
      <c r="J69" s="57"/>
    </row>
    <row r="70" spans="4:10" s="26" customFormat="1" ht="11.25">
      <c r="D70" s="57"/>
      <c r="E70" s="57"/>
      <c r="F70" s="57"/>
      <c r="G70" s="57"/>
      <c r="H70" s="57"/>
      <c r="J70" s="57"/>
    </row>
    <row r="71" spans="4:10" s="26" customFormat="1" ht="11.25">
      <c r="D71" s="57"/>
      <c r="E71" s="57"/>
      <c r="F71" s="57"/>
      <c r="G71" s="57"/>
      <c r="H71" s="57"/>
      <c r="J71" s="57"/>
    </row>
    <row r="72" spans="4:10" s="26" customFormat="1" ht="11.25">
      <c r="D72" s="57"/>
      <c r="E72" s="57"/>
      <c r="F72" s="57"/>
      <c r="G72" s="57"/>
      <c r="H72" s="57"/>
      <c r="J72" s="57"/>
    </row>
    <row r="73" spans="4:10" s="26" customFormat="1" ht="11.25">
      <c r="D73" s="57"/>
      <c r="E73" s="57"/>
      <c r="F73" s="57"/>
      <c r="G73" s="57"/>
      <c r="H73" s="57"/>
      <c r="J73" s="57"/>
    </row>
    <row r="74" spans="4:10" s="26" customFormat="1" ht="11.25">
      <c r="D74" s="57"/>
      <c r="E74" s="57"/>
      <c r="F74" s="57"/>
      <c r="G74" s="57"/>
      <c r="H74" s="57"/>
      <c r="J74" s="57"/>
    </row>
    <row r="75" spans="4:10" s="26" customFormat="1" ht="11.25">
      <c r="D75" s="57"/>
      <c r="E75" s="57"/>
      <c r="F75" s="57"/>
      <c r="G75" s="57"/>
      <c r="H75" s="57"/>
      <c r="J75" s="57"/>
    </row>
    <row r="76" spans="4:10" s="26" customFormat="1" ht="11.25">
      <c r="D76" s="57"/>
      <c r="E76" s="57"/>
      <c r="F76" s="57"/>
      <c r="G76" s="57"/>
      <c r="H76" s="57"/>
      <c r="J76" s="57"/>
    </row>
    <row r="77" spans="4:10" s="26" customFormat="1" ht="11.25">
      <c r="D77" s="57"/>
      <c r="E77" s="57"/>
      <c r="F77" s="57"/>
      <c r="G77" s="57"/>
      <c r="H77" s="57"/>
      <c r="J77" s="57"/>
    </row>
    <row r="78" spans="4:10" s="26" customFormat="1" ht="11.25">
      <c r="D78" s="57"/>
      <c r="E78" s="57"/>
      <c r="F78" s="57"/>
      <c r="G78" s="57"/>
      <c r="H78" s="57"/>
      <c r="J78" s="57"/>
    </row>
    <row r="79" spans="4:10" s="26" customFormat="1" ht="11.25">
      <c r="D79" s="57"/>
      <c r="E79" s="57"/>
      <c r="F79" s="57"/>
      <c r="G79" s="57"/>
      <c r="H79" s="57"/>
      <c r="J79" s="57"/>
    </row>
    <row r="80" spans="4:10" s="26" customFormat="1" ht="11.25">
      <c r="D80" s="57"/>
      <c r="E80" s="57"/>
      <c r="F80" s="57"/>
      <c r="G80" s="57"/>
      <c r="H80" s="57"/>
      <c r="J80" s="57"/>
    </row>
    <row r="81" spans="4:10" s="26" customFormat="1" ht="11.25">
      <c r="D81" s="57"/>
      <c r="E81" s="57"/>
      <c r="F81" s="57"/>
      <c r="G81" s="57"/>
      <c r="H81" s="57"/>
      <c r="J81" s="57"/>
    </row>
    <row r="82" spans="4:10" s="26" customFormat="1" ht="11.25">
      <c r="D82" s="57"/>
      <c r="E82" s="57"/>
      <c r="F82" s="57"/>
      <c r="G82" s="57"/>
      <c r="H82" s="57"/>
      <c r="J82" s="57"/>
    </row>
    <row r="83" spans="4:10" s="26" customFormat="1" ht="11.25">
      <c r="D83" s="57"/>
      <c r="E83" s="57"/>
      <c r="F83" s="57"/>
      <c r="G83" s="57"/>
      <c r="H83" s="57"/>
      <c r="J83" s="57"/>
    </row>
    <row r="84" spans="4:10" s="26" customFormat="1" ht="11.25">
      <c r="D84" s="57"/>
      <c r="E84" s="57"/>
      <c r="F84" s="57"/>
      <c r="G84" s="57"/>
      <c r="H84" s="57"/>
      <c r="J84" s="57"/>
    </row>
    <row r="85" spans="4:10" s="26" customFormat="1" ht="11.25">
      <c r="D85" s="57"/>
      <c r="E85" s="57"/>
      <c r="F85" s="57"/>
      <c r="G85" s="57"/>
      <c r="H85" s="57"/>
      <c r="J85" s="57"/>
    </row>
    <row r="86" spans="4:10" s="26" customFormat="1" ht="11.25">
      <c r="D86" s="57"/>
      <c r="E86" s="57"/>
      <c r="F86" s="57"/>
      <c r="G86" s="57"/>
      <c r="H86" s="57"/>
      <c r="J86" s="57"/>
    </row>
    <row r="87" spans="4:10" s="26" customFormat="1" ht="11.25">
      <c r="D87" s="57"/>
      <c r="E87" s="57"/>
      <c r="F87" s="57"/>
      <c r="G87" s="57"/>
      <c r="H87" s="57"/>
      <c r="J87" s="57"/>
    </row>
    <row r="88" spans="4:10" s="26" customFormat="1" ht="11.25">
      <c r="D88" s="57"/>
      <c r="E88" s="57"/>
      <c r="F88" s="57"/>
      <c r="G88" s="57"/>
      <c r="H88" s="57"/>
      <c r="J88" s="57"/>
    </row>
    <row r="89" spans="4:10" s="26" customFormat="1" ht="11.25">
      <c r="D89" s="57"/>
      <c r="E89" s="57"/>
      <c r="F89" s="57"/>
      <c r="G89" s="57"/>
      <c r="H89" s="57"/>
      <c r="J89" s="57"/>
    </row>
    <row r="90" spans="4:10" s="26" customFormat="1" ht="11.25">
      <c r="D90" s="57"/>
      <c r="E90" s="57"/>
      <c r="F90" s="57"/>
      <c r="G90" s="57"/>
      <c r="H90" s="57"/>
      <c r="J90" s="57"/>
    </row>
    <row r="91" spans="4:10" s="26" customFormat="1" ht="11.25">
      <c r="D91" s="57"/>
      <c r="E91" s="57"/>
      <c r="F91" s="57"/>
      <c r="G91" s="57"/>
      <c r="H91" s="57"/>
      <c r="J91" s="57"/>
    </row>
    <row r="92" spans="4:10" s="26" customFormat="1" ht="11.25">
      <c r="D92" s="57"/>
      <c r="E92" s="57"/>
      <c r="F92" s="57"/>
      <c r="G92" s="57"/>
      <c r="H92" s="57"/>
      <c r="J92" s="57"/>
    </row>
    <row r="93" spans="4:10" s="26" customFormat="1" ht="11.25">
      <c r="D93" s="57"/>
      <c r="E93" s="57"/>
      <c r="F93" s="57"/>
      <c r="G93" s="57"/>
      <c r="H93" s="57"/>
      <c r="J93" s="57"/>
    </row>
    <row r="94" spans="4:10" s="26" customFormat="1" ht="11.25">
      <c r="D94" s="57"/>
      <c r="E94" s="57"/>
      <c r="F94" s="57"/>
      <c r="G94" s="57"/>
      <c r="H94" s="57"/>
      <c r="J94" s="57"/>
    </row>
    <row r="95" spans="4:10" s="26" customFormat="1" ht="11.25">
      <c r="D95" s="57"/>
      <c r="E95" s="57"/>
      <c r="F95" s="57"/>
      <c r="G95" s="57"/>
      <c r="H95" s="57"/>
      <c r="J95" s="57"/>
    </row>
    <row r="96" spans="4:10" s="26" customFormat="1" ht="11.25">
      <c r="D96" s="57"/>
      <c r="E96" s="57"/>
      <c r="F96" s="57"/>
      <c r="G96" s="57"/>
      <c r="H96" s="57"/>
      <c r="J96" s="57"/>
    </row>
    <row r="97" spans="4:10" s="26" customFormat="1" ht="11.25">
      <c r="D97" s="57"/>
      <c r="E97" s="57"/>
      <c r="F97" s="57"/>
      <c r="G97" s="57"/>
      <c r="H97" s="57"/>
      <c r="J97" s="57"/>
    </row>
    <row r="98" spans="4:10" s="26" customFormat="1" ht="11.25">
      <c r="D98" s="57"/>
      <c r="E98" s="57"/>
      <c r="F98" s="57"/>
      <c r="G98" s="57"/>
      <c r="H98" s="57"/>
      <c r="J98" s="57"/>
    </row>
    <row r="99" spans="4:10" s="26" customFormat="1" ht="11.25">
      <c r="D99" s="57"/>
      <c r="E99" s="57"/>
      <c r="F99" s="57"/>
      <c r="G99" s="57"/>
      <c r="H99" s="57"/>
      <c r="J99" s="57"/>
    </row>
    <row r="100" spans="4:10" s="26" customFormat="1" ht="11.25">
      <c r="D100" s="57"/>
      <c r="E100" s="57"/>
      <c r="F100" s="57"/>
      <c r="G100" s="57"/>
      <c r="H100" s="57"/>
      <c r="J100" s="57"/>
    </row>
    <row r="101" spans="4:10" s="26" customFormat="1" ht="11.25">
      <c r="D101" s="57"/>
      <c r="E101" s="57"/>
      <c r="F101" s="57"/>
      <c r="G101" s="57"/>
      <c r="H101" s="57"/>
      <c r="J101" s="57"/>
    </row>
    <row r="102" spans="4:10" s="26" customFormat="1" ht="11.25">
      <c r="D102" s="57"/>
      <c r="E102" s="57"/>
      <c r="F102" s="57"/>
      <c r="G102" s="57"/>
      <c r="H102" s="57"/>
      <c r="J102" s="57"/>
    </row>
    <row r="103" spans="4:10" s="26" customFormat="1" ht="11.25">
      <c r="D103" s="57"/>
      <c r="E103" s="57"/>
      <c r="F103" s="57"/>
      <c r="G103" s="57"/>
      <c r="H103" s="57"/>
      <c r="J103" s="57"/>
    </row>
    <row r="104" spans="4:10" s="26" customFormat="1" ht="11.25">
      <c r="D104" s="57"/>
      <c r="E104" s="57"/>
      <c r="F104" s="57"/>
      <c r="G104" s="57"/>
      <c r="H104" s="57"/>
      <c r="J104" s="57"/>
    </row>
    <row r="105" spans="4:10" s="26" customFormat="1" ht="11.25">
      <c r="D105" s="57"/>
      <c r="E105" s="57"/>
      <c r="F105" s="57"/>
      <c r="G105" s="57"/>
      <c r="H105" s="57"/>
      <c r="J105" s="57"/>
    </row>
    <row r="106" spans="4:10" s="26" customFormat="1" ht="11.25">
      <c r="D106" s="57"/>
      <c r="E106" s="57"/>
      <c r="F106" s="57"/>
      <c r="G106" s="57"/>
      <c r="H106" s="57"/>
      <c r="J106" s="57"/>
    </row>
    <row r="107" spans="4:10" s="26" customFormat="1" ht="11.25">
      <c r="D107" s="57"/>
      <c r="E107" s="57"/>
      <c r="F107" s="57"/>
      <c r="G107" s="57"/>
      <c r="H107" s="57"/>
      <c r="J107" s="57"/>
    </row>
    <row r="108" spans="4:10" s="26" customFormat="1" ht="11.25">
      <c r="D108" s="57"/>
      <c r="E108" s="57"/>
      <c r="F108" s="57"/>
      <c r="G108" s="57"/>
      <c r="H108" s="57"/>
      <c r="J108" s="57"/>
    </row>
    <row r="109" spans="4:10" s="26" customFormat="1" ht="11.25">
      <c r="D109" s="57"/>
      <c r="E109" s="57"/>
      <c r="F109" s="57"/>
      <c r="G109" s="57"/>
      <c r="H109" s="57"/>
      <c r="J109" s="57"/>
    </row>
    <row r="110" spans="4:10" s="26" customFormat="1" ht="11.25">
      <c r="D110" s="57"/>
      <c r="E110" s="57"/>
      <c r="F110" s="57"/>
      <c r="G110" s="57"/>
      <c r="H110" s="57"/>
      <c r="J110" s="57"/>
    </row>
    <row r="111" spans="4:10" s="26" customFormat="1" ht="11.25">
      <c r="D111" s="57"/>
      <c r="E111" s="57"/>
      <c r="F111" s="57"/>
      <c r="G111" s="57"/>
      <c r="H111" s="57"/>
      <c r="J111" s="57"/>
    </row>
    <row r="112" spans="4:10" s="26" customFormat="1" ht="11.25">
      <c r="D112" s="57"/>
      <c r="E112" s="57"/>
      <c r="F112" s="57"/>
      <c r="G112" s="57"/>
      <c r="H112" s="57"/>
      <c r="J112" s="57"/>
    </row>
    <row r="113" spans="4:10" s="26" customFormat="1" ht="11.25">
      <c r="D113" s="57"/>
      <c r="E113" s="57"/>
      <c r="F113" s="57"/>
      <c r="G113" s="57"/>
      <c r="H113" s="57"/>
      <c r="J113" s="57"/>
    </row>
    <row r="114" spans="4:10" s="26" customFormat="1" ht="11.25">
      <c r="D114" s="57"/>
      <c r="E114" s="57"/>
      <c r="F114" s="57"/>
      <c r="G114" s="57"/>
      <c r="H114" s="57"/>
      <c r="J114" s="57"/>
    </row>
    <row r="115" spans="4:10" s="26" customFormat="1" ht="11.25">
      <c r="D115" s="57"/>
      <c r="E115" s="57"/>
      <c r="F115" s="57"/>
      <c r="G115" s="57"/>
      <c r="H115" s="57"/>
      <c r="J115" s="57"/>
    </row>
    <row r="116" spans="4:10" s="26" customFormat="1" ht="11.25">
      <c r="D116" s="57"/>
      <c r="E116" s="57"/>
      <c r="F116" s="57"/>
      <c r="G116" s="57"/>
      <c r="H116" s="57"/>
      <c r="J116" s="57"/>
    </row>
    <row r="117" spans="4:10" s="26" customFormat="1" ht="11.25">
      <c r="D117" s="57"/>
      <c r="E117" s="57"/>
      <c r="F117" s="57"/>
      <c r="G117" s="57"/>
      <c r="H117" s="57"/>
      <c r="J117" s="57"/>
    </row>
    <row r="118" spans="4:10" s="26" customFormat="1" ht="11.25">
      <c r="D118" s="57"/>
      <c r="E118" s="57"/>
      <c r="F118" s="57"/>
      <c r="G118" s="57"/>
      <c r="H118" s="57"/>
      <c r="J118" s="57"/>
    </row>
    <row r="119" spans="4:10" s="26" customFormat="1" ht="11.25">
      <c r="D119" s="57"/>
      <c r="E119" s="57"/>
      <c r="F119" s="57"/>
      <c r="G119" s="57"/>
      <c r="H119" s="57"/>
      <c r="J119" s="57"/>
    </row>
    <row r="120" spans="4:10" s="26" customFormat="1" ht="11.25">
      <c r="D120" s="57"/>
      <c r="E120" s="57"/>
      <c r="F120" s="57"/>
      <c r="G120" s="57"/>
      <c r="H120" s="57"/>
      <c r="J120" s="57"/>
    </row>
    <row r="121" spans="4:10" s="26" customFormat="1" ht="11.25">
      <c r="D121" s="57"/>
      <c r="E121" s="57"/>
      <c r="F121" s="57"/>
      <c r="G121" s="57"/>
      <c r="H121" s="57"/>
      <c r="J121" s="57"/>
    </row>
    <row r="122" spans="4:10" s="26" customFormat="1" ht="11.25">
      <c r="D122" s="57"/>
      <c r="E122" s="57"/>
      <c r="F122" s="57"/>
      <c r="G122" s="57"/>
      <c r="H122" s="57"/>
      <c r="J122" s="57"/>
    </row>
    <row r="123" spans="4:10" s="26" customFormat="1" ht="11.25">
      <c r="D123" s="57"/>
      <c r="E123" s="57"/>
      <c r="F123" s="57"/>
      <c r="G123" s="57"/>
      <c r="H123" s="57"/>
      <c r="J123" s="57"/>
    </row>
    <row r="124" spans="4:10" s="26" customFormat="1" ht="11.25">
      <c r="D124" s="57"/>
      <c r="E124" s="57"/>
      <c r="F124" s="57"/>
      <c r="G124" s="57"/>
      <c r="H124" s="57"/>
      <c r="J124" s="57"/>
    </row>
    <row r="125" spans="4:10" s="26" customFormat="1" ht="11.25">
      <c r="D125" s="57"/>
      <c r="E125" s="57"/>
      <c r="F125" s="57"/>
      <c r="G125" s="57"/>
      <c r="H125" s="57"/>
      <c r="J125" s="57"/>
    </row>
    <row r="126" spans="4:10" s="26" customFormat="1" ht="11.25">
      <c r="D126" s="57"/>
      <c r="E126" s="57"/>
      <c r="F126" s="57"/>
      <c r="G126" s="57"/>
      <c r="H126" s="57"/>
      <c r="J126" s="57"/>
    </row>
    <row r="127" spans="4:10" s="26" customFormat="1" ht="11.25">
      <c r="D127" s="57"/>
      <c r="E127" s="57"/>
      <c r="F127" s="57"/>
      <c r="G127" s="57"/>
      <c r="H127" s="57"/>
      <c r="J127" s="57"/>
    </row>
    <row r="128" spans="4:10" s="26" customFormat="1" ht="11.25">
      <c r="D128" s="57"/>
      <c r="E128" s="57"/>
      <c r="F128" s="57"/>
      <c r="G128" s="57"/>
      <c r="H128" s="57"/>
      <c r="J128" s="57"/>
    </row>
    <row r="129" spans="4:10" s="26" customFormat="1" ht="11.25">
      <c r="D129" s="57"/>
      <c r="E129" s="57"/>
      <c r="F129" s="57"/>
      <c r="G129" s="57"/>
      <c r="H129" s="57"/>
      <c r="J129" s="57"/>
    </row>
    <row r="130" spans="4:10" s="26" customFormat="1" ht="11.25">
      <c r="D130" s="57"/>
      <c r="E130" s="57"/>
      <c r="F130" s="57"/>
      <c r="G130" s="57"/>
      <c r="H130" s="57"/>
      <c r="J130" s="57"/>
    </row>
    <row r="131" spans="4:10" s="26" customFormat="1" ht="11.25">
      <c r="D131" s="57"/>
      <c r="E131" s="57"/>
      <c r="F131" s="57"/>
      <c r="G131" s="57"/>
      <c r="H131" s="57"/>
      <c r="J131" s="57"/>
    </row>
    <row r="132" spans="4:10" s="26" customFormat="1" ht="11.25">
      <c r="D132" s="57"/>
      <c r="E132" s="57"/>
      <c r="F132" s="57"/>
      <c r="G132" s="57"/>
      <c r="H132" s="57"/>
      <c r="J132" s="57"/>
    </row>
    <row r="133" spans="4:10" s="26" customFormat="1" ht="11.25">
      <c r="D133" s="57"/>
      <c r="E133" s="57"/>
      <c r="F133" s="57"/>
      <c r="G133" s="57"/>
      <c r="H133" s="57"/>
      <c r="J133" s="57"/>
    </row>
    <row r="134" spans="4:10" s="26" customFormat="1" ht="11.25">
      <c r="D134" s="57"/>
      <c r="E134" s="57"/>
      <c r="F134" s="57"/>
      <c r="G134" s="57"/>
      <c r="H134" s="57"/>
      <c r="J134" s="57"/>
    </row>
    <row r="135" spans="4:10" s="26" customFormat="1" ht="11.25">
      <c r="D135" s="57"/>
      <c r="E135" s="57"/>
      <c r="F135" s="57"/>
      <c r="G135" s="57"/>
      <c r="H135" s="57"/>
      <c r="J135" s="57"/>
    </row>
    <row r="136" spans="4:10" s="26" customFormat="1" ht="11.25">
      <c r="D136" s="57"/>
      <c r="E136" s="57"/>
      <c r="F136" s="57"/>
      <c r="G136" s="57"/>
      <c r="H136" s="57"/>
      <c r="J136" s="57"/>
    </row>
    <row r="137" spans="4:10" s="26" customFormat="1" ht="11.25">
      <c r="D137" s="57"/>
      <c r="E137" s="57"/>
      <c r="F137" s="57"/>
      <c r="G137" s="57"/>
      <c r="H137" s="57"/>
      <c r="J137" s="57"/>
    </row>
    <row r="138" spans="4:10" s="26" customFormat="1" ht="11.25">
      <c r="D138" s="57"/>
      <c r="E138" s="57"/>
      <c r="F138" s="57"/>
      <c r="G138" s="57"/>
      <c r="H138" s="57"/>
      <c r="J138" s="57"/>
    </row>
    <row r="139" spans="4:10" s="26" customFormat="1" ht="11.25">
      <c r="D139" s="57"/>
      <c r="E139" s="57"/>
      <c r="F139" s="57"/>
      <c r="G139" s="57"/>
      <c r="H139" s="57"/>
      <c r="J139" s="57"/>
    </row>
    <row r="140" spans="4:10" s="26" customFormat="1" ht="11.25">
      <c r="D140" s="57"/>
      <c r="E140" s="57"/>
      <c r="F140" s="57"/>
      <c r="G140" s="57"/>
      <c r="H140" s="57"/>
      <c r="J140" s="57"/>
    </row>
    <row r="141" spans="4:10" s="26" customFormat="1" ht="11.25">
      <c r="D141" s="57"/>
      <c r="E141" s="57"/>
      <c r="F141" s="57"/>
      <c r="G141" s="57"/>
      <c r="H141" s="57"/>
      <c r="J141" s="57"/>
    </row>
    <row r="142" spans="4:10" s="26" customFormat="1" ht="11.25">
      <c r="D142" s="57"/>
      <c r="E142" s="57"/>
      <c r="F142" s="57"/>
      <c r="G142" s="57"/>
      <c r="H142" s="57"/>
      <c r="J142" s="57"/>
    </row>
    <row r="143" spans="4:10" s="26" customFormat="1" ht="11.25">
      <c r="D143" s="57"/>
      <c r="E143" s="57"/>
      <c r="F143" s="57"/>
      <c r="G143" s="57"/>
      <c r="H143" s="57"/>
      <c r="J143" s="57"/>
    </row>
    <row r="144" spans="4:10" s="26" customFormat="1" ht="11.25">
      <c r="D144" s="57"/>
      <c r="E144" s="57"/>
      <c r="F144" s="57"/>
      <c r="G144" s="57"/>
      <c r="H144" s="57"/>
      <c r="J144" s="57"/>
    </row>
    <row r="145" spans="1:12" ht="11.25">
      <c r="A145" s="26"/>
      <c r="B145" s="26"/>
      <c r="C145" s="26"/>
      <c r="D145" s="57"/>
      <c r="E145" s="57"/>
      <c r="F145" s="57"/>
      <c r="G145" s="57"/>
      <c r="H145" s="57"/>
      <c r="I145" s="26"/>
      <c r="J145" s="57"/>
      <c r="K145" s="26"/>
      <c r="L145" s="26"/>
    </row>
    <row r="146" spans="1:12" ht="11.25">
      <c r="A146" s="26"/>
      <c r="B146" s="26"/>
      <c r="C146" s="26"/>
      <c r="D146" s="57"/>
      <c r="E146" s="57"/>
      <c r="F146" s="57"/>
      <c r="G146" s="57"/>
      <c r="H146" s="57"/>
      <c r="I146" s="26"/>
      <c r="J146" s="57"/>
      <c r="K146" s="26"/>
      <c r="L146" s="26"/>
    </row>
    <row r="147" spans="1:12" ht="11.25">
      <c r="A147" s="26"/>
      <c r="B147" s="26"/>
      <c r="C147" s="26"/>
      <c r="D147" s="57"/>
      <c r="E147" s="57"/>
      <c r="F147" s="57"/>
      <c r="G147" s="57"/>
      <c r="H147" s="57"/>
      <c r="I147" s="26"/>
      <c r="J147" s="57"/>
      <c r="K147" s="26"/>
      <c r="L147" s="26"/>
    </row>
    <row r="148" spans="1:12" ht="11.25">
      <c r="A148" s="26"/>
      <c r="B148" s="26"/>
      <c r="C148" s="26"/>
      <c r="D148" s="57"/>
      <c r="E148" s="57"/>
      <c r="F148" s="57"/>
      <c r="G148" s="57"/>
      <c r="H148" s="57"/>
      <c r="I148" s="26"/>
      <c r="J148" s="57"/>
      <c r="K148" s="26"/>
      <c r="L148" s="26"/>
    </row>
    <row r="149" spans="1:12" ht="11.25">
      <c r="A149" s="26"/>
      <c r="B149" s="26"/>
      <c r="C149" s="26"/>
      <c r="D149" s="57"/>
      <c r="E149" s="57"/>
      <c r="F149" s="57"/>
      <c r="G149" s="57"/>
      <c r="H149" s="57"/>
      <c r="I149" s="26"/>
      <c r="J149" s="57"/>
      <c r="K149" s="26"/>
      <c r="L149" s="26"/>
    </row>
    <row r="150" spans="1:12" ht="11.25">
      <c r="A150" s="26"/>
      <c r="B150" s="26"/>
      <c r="C150" s="26"/>
      <c r="D150" s="57"/>
      <c r="E150" s="57"/>
      <c r="F150" s="57"/>
      <c r="G150" s="57"/>
      <c r="H150" s="57"/>
      <c r="I150" s="26"/>
      <c r="J150" s="57"/>
      <c r="K150" s="26"/>
      <c r="L150" s="26"/>
    </row>
    <row r="151" spans="1:12" ht="11.25">
      <c r="A151" s="26"/>
      <c r="B151" s="26"/>
      <c r="C151" s="26"/>
      <c r="D151" s="57"/>
      <c r="E151" s="57"/>
      <c r="F151" s="57"/>
      <c r="G151" s="57"/>
      <c r="H151" s="57"/>
      <c r="I151" s="26"/>
      <c r="J151" s="57"/>
      <c r="K151" s="26"/>
      <c r="L151" s="26"/>
    </row>
    <row r="152" spans="1:12" ht="11.25">
      <c r="A152" s="26"/>
      <c r="B152" s="26"/>
      <c r="C152" s="26"/>
      <c r="D152" s="57"/>
      <c r="E152" s="57"/>
      <c r="F152" s="57"/>
      <c r="G152" s="57"/>
      <c r="H152" s="57"/>
      <c r="I152" s="26"/>
      <c r="J152" s="57"/>
      <c r="K152" s="26"/>
      <c r="L152" s="26"/>
    </row>
    <row r="153" spans="1:12" ht="11.25">
      <c r="A153" s="26"/>
      <c r="B153" s="26"/>
      <c r="C153" s="26"/>
      <c r="D153" s="57"/>
      <c r="E153" s="57"/>
      <c r="F153" s="57"/>
      <c r="G153" s="57"/>
      <c r="H153" s="57"/>
      <c r="I153" s="26"/>
      <c r="J153" s="57"/>
      <c r="K153" s="26"/>
      <c r="L153" s="26"/>
    </row>
    <row r="154" spans="1:12" ht="11.25">
      <c r="A154" s="26"/>
      <c r="B154" s="26"/>
      <c r="C154" s="26"/>
      <c r="D154" s="57"/>
      <c r="E154" s="57"/>
      <c r="F154" s="57"/>
      <c r="G154" s="57"/>
      <c r="H154" s="57"/>
      <c r="I154" s="26"/>
      <c r="J154" s="57"/>
      <c r="K154" s="26"/>
      <c r="L154" s="26"/>
    </row>
    <row r="155" spans="1:12" ht="11.25">
      <c r="A155" s="26"/>
      <c r="B155" s="26"/>
      <c r="C155" s="26"/>
      <c r="D155" s="57"/>
      <c r="E155" s="57"/>
      <c r="F155" s="57"/>
      <c r="G155" s="57"/>
      <c r="H155" s="57"/>
      <c r="I155" s="26"/>
      <c r="J155" s="57"/>
      <c r="K155" s="26"/>
      <c r="L155" s="26"/>
    </row>
    <row r="156" spans="1:12" ht="11.25">
      <c r="A156" s="26"/>
      <c r="B156" s="26"/>
      <c r="C156" s="26"/>
      <c r="D156" s="57"/>
      <c r="E156" s="57"/>
      <c r="F156" s="57"/>
      <c r="G156" s="57"/>
      <c r="H156" s="57"/>
      <c r="I156" s="26"/>
      <c r="J156" s="57"/>
      <c r="K156" s="26"/>
      <c r="L156" s="26"/>
    </row>
    <row r="157" spans="1:12" ht="11.25">
      <c r="A157" s="26"/>
      <c r="B157" s="26"/>
      <c r="C157" s="26"/>
      <c r="D157" s="57"/>
      <c r="E157" s="57"/>
      <c r="F157" s="57"/>
      <c r="G157" s="57"/>
      <c r="H157" s="57"/>
      <c r="I157" s="26"/>
      <c r="J157" s="57"/>
      <c r="K157" s="26"/>
      <c r="L157" s="26"/>
    </row>
    <row r="158" spans="1:12" ht="11.25">
      <c r="A158" s="26"/>
      <c r="B158" s="26"/>
      <c r="C158" s="26"/>
      <c r="D158" s="57"/>
      <c r="E158" s="57"/>
      <c r="F158" s="57"/>
      <c r="G158" s="57"/>
      <c r="H158" s="57"/>
      <c r="I158" s="26"/>
      <c r="J158" s="57"/>
      <c r="K158" s="26"/>
      <c r="L158" s="26"/>
    </row>
    <row r="159" spans="1:12" ht="11.25">
      <c r="A159" s="26"/>
      <c r="B159" s="26"/>
      <c r="C159" s="26"/>
      <c r="D159" s="57"/>
      <c r="E159" s="57"/>
      <c r="F159" s="57"/>
      <c r="G159" s="57"/>
      <c r="H159" s="57"/>
      <c r="I159" s="26"/>
      <c r="J159" s="57"/>
      <c r="K159" s="26"/>
      <c r="L159" s="26"/>
    </row>
    <row r="160" spans="1:12" ht="11.25">
      <c r="A160" s="26"/>
      <c r="B160" s="26"/>
      <c r="C160" s="26"/>
      <c r="D160" s="57"/>
      <c r="E160" s="57"/>
      <c r="F160" s="57"/>
      <c r="G160" s="57"/>
      <c r="H160" s="57"/>
      <c r="I160" s="26"/>
      <c r="J160" s="57"/>
      <c r="K160" s="26"/>
      <c r="L160" s="26"/>
    </row>
    <row r="161" spans="1:12" ht="11.25">
      <c r="A161" s="26"/>
      <c r="B161" s="26"/>
      <c r="C161" s="26"/>
      <c r="D161" s="57"/>
      <c r="E161" s="57"/>
      <c r="F161" s="57"/>
      <c r="G161" s="57"/>
      <c r="H161" s="57"/>
      <c r="I161" s="26"/>
      <c r="J161" s="57"/>
      <c r="K161" s="26"/>
      <c r="L161" s="26"/>
    </row>
    <row r="162" spans="1:12" ht="11.25">
      <c r="A162" s="26"/>
      <c r="B162" s="26"/>
      <c r="C162" s="26"/>
      <c r="D162" s="57"/>
      <c r="E162" s="57"/>
      <c r="F162" s="57"/>
      <c r="G162" s="57"/>
      <c r="H162" s="57"/>
      <c r="I162" s="26"/>
      <c r="J162" s="57"/>
      <c r="K162" s="26"/>
      <c r="L162" s="26"/>
    </row>
    <row r="163" spans="1:12" ht="11.25">
      <c r="A163" s="26"/>
      <c r="B163" s="26"/>
      <c r="C163" s="26"/>
      <c r="D163" s="57"/>
      <c r="E163" s="57"/>
      <c r="F163" s="57"/>
      <c r="G163" s="57"/>
      <c r="H163" s="57"/>
      <c r="I163" s="26"/>
      <c r="J163" s="57"/>
      <c r="K163" s="26"/>
      <c r="L163" s="26"/>
    </row>
    <row r="164" spans="1:9" ht="11.25">
      <c r="A164" s="26"/>
      <c r="B164" s="26"/>
      <c r="C164" s="26"/>
      <c r="D164" s="57"/>
      <c r="E164" s="57"/>
      <c r="F164" s="57"/>
      <c r="G164" s="57"/>
      <c r="H164" s="57"/>
      <c r="I164" s="26"/>
    </row>
  </sheetData>
  <sheetProtection/>
  <conditionalFormatting sqref="G2:G17">
    <cfRule type="expression" priority="1" dxfId="7" stopIfTrue="1">
      <formula>OR(LEN(G2)=0,LEN(G2)=14)</formula>
    </cfRule>
  </conditionalFormatting>
  <conditionalFormatting sqref="F2:F17">
    <cfRule type="expression" priority="2" dxfId="7" stopIfTrue="1">
      <formula>OR(LEN(F2)=0,LEN(F2)=6,LEN(F2)=9)</formula>
    </cfRule>
  </conditionalFormatting>
  <printOptions horizontalCentered="1"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r:id="rId3"/>
  <headerFooter alignWithMargins="0">
    <oddHeader>&amp;L&amp;D&amp;CЗАО "Теплоприбор"&amp;RБД-Работники.xls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8"/>
  <sheetViews>
    <sheetView zoomScalePageLayoutView="0" workbookViewId="0" topLeftCell="A1">
      <pane ySplit="1" topLeftCell="A2" activePane="bottomLeft" state="frozen"/>
      <selection pane="topLeft" activeCell="E34" sqref="E34"/>
      <selection pane="bottomLeft" activeCell="E34" sqref="E34"/>
    </sheetView>
  </sheetViews>
  <sheetFormatPr defaultColWidth="8.875" defaultRowHeight="12.75"/>
  <cols>
    <col min="1" max="1" width="4.375" style="78" customWidth="1"/>
    <col min="2" max="2" width="9.375" style="75" customWidth="1"/>
    <col min="3" max="3" width="23.25390625" style="74" customWidth="1"/>
    <col min="4" max="4" width="14.625" style="75" customWidth="1"/>
    <col min="5" max="5" width="12.625" style="75" customWidth="1"/>
    <col min="6" max="7" width="11.375" style="75" customWidth="1"/>
    <col min="8" max="8" width="12.875" style="75" customWidth="1"/>
    <col min="9" max="9" width="18.125" style="68" customWidth="1"/>
    <col min="10" max="10" width="12.625" style="68" customWidth="1"/>
    <col min="11" max="11" width="5.625" style="68" customWidth="1"/>
    <col min="12" max="16384" width="8.875" style="68" customWidth="1"/>
  </cols>
  <sheetData>
    <row r="1" spans="1:13" s="63" customFormat="1" ht="58.5" customHeight="1">
      <c r="A1" s="59" t="s">
        <v>88</v>
      </c>
      <c r="B1" s="62" t="s">
        <v>92</v>
      </c>
      <c r="C1" s="59" t="s">
        <v>90</v>
      </c>
      <c r="D1" s="60" t="s">
        <v>72</v>
      </c>
      <c r="E1" s="62" t="s">
        <v>140</v>
      </c>
      <c r="F1" s="62" t="s">
        <v>91</v>
      </c>
      <c r="G1" s="61" t="s">
        <v>89</v>
      </c>
      <c r="H1" s="62" t="s">
        <v>141</v>
      </c>
      <c r="I1" s="61" t="s">
        <v>8</v>
      </c>
      <c r="J1" s="61" t="s">
        <v>73</v>
      </c>
      <c r="L1" s="27">
        <f>ROW(ПослСтрБД)</f>
        <v>4</v>
      </c>
      <c r="M1" s="27">
        <f>COUNTA(C1:C4)</f>
        <v>3</v>
      </c>
    </row>
    <row r="2" spans="1:10" ht="22.5">
      <c r="A2" s="64">
        <v>1</v>
      </c>
      <c r="B2" s="66">
        <v>42783</v>
      </c>
      <c r="C2" s="36" t="s">
        <v>145</v>
      </c>
      <c r="D2" s="65" t="s">
        <v>61</v>
      </c>
      <c r="E2" s="126"/>
      <c r="F2" s="127">
        <v>12.1</v>
      </c>
      <c r="G2" s="127">
        <v>12.24</v>
      </c>
      <c r="H2" s="127">
        <f>F2-G2</f>
        <v>-0.14000000000000057</v>
      </c>
      <c r="I2" s="67" t="s">
        <v>78</v>
      </c>
      <c r="J2" s="67"/>
    </row>
    <row r="3" spans="1:10" ht="22.5">
      <c r="A3" s="64">
        <v>2</v>
      </c>
      <c r="B3" s="66">
        <v>42783</v>
      </c>
      <c r="C3" s="36" t="s">
        <v>152</v>
      </c>
      <c r="D3" s="65" t="s">
        <v>66</v>
      </c>
      <c r="E3" s="126"/>
      <c r="F3" s="127">
        <v>10</v>
      </c>
      <c r="G3" s="127">
        <v>12.24</v>
      </c>
      <c r="H3" s="127">
        <f>F3-G3</f>
        <v>-2.24</v>
      </c>
      <c r="I3" s="67" t="s">
        <v>78</v>
      </c>
      <c r="J3" s="67"/>
    </row>
    <row r="4" spans="1:10" ht="11.25">
      <c r="A4" s="69"/>
      <c r="B4" s="71"/>
      <c r="C4" s="70"/>
      <c r="D4" s="71"/>
      <c r="E4" s="98"/>
      <c r="F4" s="99"/>
      <c r="G4" s="99"/>
      <c r="H4" s="99"/>
      <c r="I4" s="72"/>
      <c r="J4" s="72"/>
    </row>
    <row r="5" ht="12">
      <c r="A5" s="73" t="s">
        <v>75</v>
      </c>
    </row>
    <row r="6" ht="11.25">
      <c r="A6" s="76" t="s">
        <v>76</v>
      </c>
    </row>
    <row r="7" ht="11.25">
      <c r="A7" s="77" t="s">
        <v>77</v>
      </c>
    </row>
    <row r="8" ht="11.25">
      <c r="A8" s="77" t="s">
        <v>74</v>
      </c>
    </row>
  </sheetData>
  <sheetProtection/>
  <printOptions gridLines="1" horizontalCentered="1"/>
  <pageMargins left="0.66" right="0.58" top="0.9" bottom="0.83" header="0.5118110236220472" footer="0.5118110236220472"/>
  <pageSetup firstPageNumber="1" useFirstPageNumber="1" fitToHeight="5" fitToWidth="1" horizontalDpi="200" verticalDpi="200" orientation="portrait" paperSize="9" scale="70" r:id="rId3"/>
  <headerFooter alignWithMargins="0">
    <oddHeader>&amp;LПредприятие ...ЗАО "Теплоприбор"...&amp;C
ЖУРНАЛ учета авансовых отчетов &amp;R&amp;D</oddHeader>
    <oddFooter>&amp;CСтраница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K50"/>
  <sheetViews>
    <sheetView showGridLines="0" zoomScalePageLayoutView="0" workbookViewId="0" topLeftCell="A1">
      <selection activeCell="E34" sqref="E34"/>
    </sheetView>
  </sheetViews>
  <sheetFormatPr defaultColWidth="7.875" defaultRowHeight="12.75"/>
  <cols>
    <col min="1" max="1" width="1.25" style="101" customWidth="1"/>
    <col min="2" max="2" width="2.125" style="101" customWidth="1"/>
    <col min="3" max="3" width="3.25390625" style="101" customWidth="1"/>
    <col min="4" max="4" width="23.125" style="101" customWidth="1"/>
    <col min="5" max="5" width="7.875" style="101" customWidth="1"/>
    <col min="6" max="6" width="14.25390625" style="101" customWidth="1"/>
    <col min="7" max="7" width="8.25390625" style="101" customWidth="1"/>
    <col min="8" max="8" width="9.375" style="101" customWidth="1"/>
    <col min="9" max="9" width="10.125" style="101" customWidth="1"/>
    <col min="10" max="10" width="20.75390625" style="101" customWidth="1"/>
    <col min="11" max="11" width="2.375" style="101" customWidth="1"/>
    <col min="12" max="16384" width="7.875" style="101" customWidth="1"/>
  </cols>
  <sheetData>
    <row r="1" ht="7.5" customHeight="1" thickBot="1"/>
    <row r="2" spans="2:11" ht="7.5" customHeight="1" thickTop="1">
      <c r="B2" s="102"/>
      <c r="C2" s="103"/>
      <c r="D2" s="103"/>
      <c r="E2" s="103"/>
      <c r="F2" s="103"/>
      <c r="G2" s="103"/>
      <c r="H2" s="103"/>
      <c r="I2" s="103"/>
      <c r="J2" s="103"/>
      <c r="K2" s="104"/>
    </row>
    <row r="3" spans="2:11" ht="17.25" customHeight="1">
      <c r="B3" s="105"/>
      <c r="C3" s="117" t="s">
        <v>106</v>
      </c>
      <c r="D3" s="110"/>
      <c r="E3" s="106"/>
      <c r="F3" s="106"/>
      <c r="G3" s="106"/>
      <c r="H3" s="106"/>
      <c r="I3" s="106"/>
      <c r="J3" s="106"/>
      <c r="K3" s="107"/>
    </row>
    <row r="4" spans="2:11" ht="6.75" customHeight="1">
      <c r="B4" s="105"/>
      <c r="C4" s="108"/>
      <c r="D4" s="106"/>
      <c r="E4" s="106"/>
      <c r="F4" s="106"/>
      <c r="G4" s="106"/>
      <c r="H4" s="106"/>
      <c r="I4" s="106"/>
      <c r="J4" s="106"/>
      <c r="K4" s="107"/>
    </row>
    <row r="5" spans="2:11" ht="12.75">
      <c r="B5" s="105"/>
      <c r="C5" s="111" t="s">
        <v>107</v>
      </c>
      <c r="D5" s="106"/>
      <c r="E5" s="106"/>
      <c r="F5" s="106"/>
      <c r="G5" s="106"/>
      <c r="H5" s="106"/>
      <c r="I5" s="106"/>
      <c r="J5" s="106"/>
      <c r="K5" s="107"/>
    </row>
    <row r="6" spans="2:11" ht="12.75">
      <c r="B6" s="105"/>
      <c r="C6" s="111" t="s">
        <v>108</v>
      </c>
      <c r="D6" s="106"/>
      <c r="E6" s="106"/>
      <c r="F6" s="106"/>
      <c r="G6" s="106"/>
      <c r="H6" s="106"/>
      <c r="I6" s="106"/>
      <c r="J6" s="106"/>
      <c r="K6" s="107"/>
    </row>
    <row r="7" spans="2:11" ht="12.75">
      <c r="B7" s="105"/>
      <c r="C7" s="111" t="s">
        <v>109</v>
      </c>
      <c r="D7" s="106"/>
      <c r="E7" s="106"/>
      <c r="F7" s="106"/>
      <c r="G7" s="106"/>
      <c r="H7" s="106"/>
      <c r="I7" s="106"/>
      <c r="J7" s="106"/>
      <c r="K7" s="107"/>
    </row>
    <row r="8" spans="2:11" ht="14.25" customHeight="1">
      <c r="B8" s="105"/>
      <c r="C8" s="111" t="s">
        <v>110</v>
      </c>
      <c r="D8" s="106"/>
      <c r="E8" s="106"/>
      <c r="F8" s="106"/>
      <c r="G8" s="106"/>
      <c r="H8" s="106"/>
      <c r="I8" s="106"/>
      <c r="J8" s="106"/>
      <c r="K8" s="107"/>
    </row>
    <row r="9" spans="2:11" ht="20.25" customHeight="1">
      <c r="B9" s="105"/>
      <c r="C9" s="111" t="s">
        <v>93</v>
      </c>
      <c r="D9" s="106"/>
      <c r="E9" s="106"/>
      <c r="F9" s="106"/>
      <c r="G9" s="106"/>
      <c r="H9" s="106"/>
      <c r="I9" s="106"/>
      <c r="J9" s="106"/>
      <c r="K9" s="107"/>
    </row>
    <row r="10" spans="2:11" ht="12.75">
      <c r="B10" s="105"/>
      <c r="C10" s="113" t="s">
        <v>94</v>
      </c>
      <c r="D10" s="106"/>
      <c r="E10" s="106"/>
      <c r="F10" s="106"/>
      <c r="G10" s="106"/>
      <c r="H10" s="106"/>
      <c r="I10" s="106"/>
      <c r="J10" s="106"/>
      <c r="K10" s="107"/>
    </row>
    <row r="11" spans="2:11" ht="12.75">
      <c r="B11" s="105"/>
      <c r="C11" s="111" t="s">
        <v>111</v>
      </c>
      <c r="D11" s="106"/>
      <c r="E11" s="106"/>
      <c r="F11" s="106"/>
      <c r="G11" s="106"/>
      <c r="H11" s="106"/>
      <c r="I11" s="106"/>
      <c r="J11" s="106"/>
      <c r="K11" s="107"/>
    </row>
    <row r="12" spans="2:11" ht="12.75">
      <c r="B12" s="105"/>
      <c r="C12" s="112" t="s">
        <v>112</v>
      </c>
      <c r="D12" s="106"/>
      <c r="E12" s="106"/>
      <c r="F12" s="106"/>
      <c r="G12" s="106"/>
      <c r="H12" s="106"/>
      <c r="I12" s="106"/>
      <c r="J12" s="106"/>
      <c r="K12" s="107"/>
    </row>
    <row r="13" spans="2:11" ht="18" customHeight="1">
      <c r="B13" s="105"/>
      <c r="C13" s="111" t="s">
        <v>122</v>
      </c>
      <c r="D13" s="106"/>
      <c r="E13" s="106"/>
      <c r="F13" s="106"/>
      <c r="G13" s="106"/>
      <c r="H13" s="106"/>
      <c r="I13" s="106"/>
      <c r="J13" s="106"/>
      <c r="K13" s="107"/>
    </row>
    <row r="14" spans="2:11" ht="12.75">
      <c r="B14" s="105"/>
      <c r="C14" s="112" t="s">
        <v>123</v>
      </c>
      <c r="D14" s="106"/>
      <c r="E14" s="106"/>
      <c r="F14" s="106"/>
      <c r="G14" s="106"/>
      <c r="H14" s="106"/>
      <c r="I14" s="106"/>
      <c r="J14" s="106"/>
      <c r="K14" s="107"/>
    </row>
    <row r="15" spans="2:11" ht="12.75">
      <c r="B15" s="105"/>
      <c r="C15" s="111" t="s">
        <v>124</v>
      </c>
      <c r="D15" s="106"/>
      <c r="E15" s="106"/>
      <c r="F15" s="106"/>
      <c r="G15" s="106"/>
      <c r="H15" s="106"/>
      <c r="I15" s="106"/>
      <c r="J15" s="106"/>
      <c r="K15" s="107"/>
    </row>
    <row r="16" spans="2:11" ht="12.75">
      <c r="B16" s="105"/>
      <c r="C16" s="111" t="s">
        <v>125</v>
      </c>
      <c r="D16" s="106"/>
      <c r="E16" s="106"/>
      <c r="F16" s="106"/>
      <c r="G16" s="106"/>
      <c r="H16" s="106"/>
      <c r="I16" s="106"/>
      <c r="J16" s="106"/>
      <c r="K16" s="107"/>
    </row>
    <row r="17" spans="2:11" ht="12.75">
      <c r="B17" s="105"/>
      <c r="C17" s="111" t="s">
        <v>126</v>
      </c>
      <c r="D17" s="106"/>
      <c r="E17" s="106"/>
      <c r="F17" s="106"/>
      <c r="G17" s="106"/>
      <c r="H17" s="106"/>
      <c r="I17" s="106"/>
      <c r="J17" s="106"/>
      <c r="K17" s="107"/>
    </row>
    <row r="18" spans="2:11" ht="12.75">
      <c r="B18" s="105"/>
      <c r="C18" s="111" t="s">
        <v>127</v>
      </c>
      <c r="D18" s="106"/>
      <c r="E18" s="106"/>
      <c r="F18" s="106"/>
      <c r="G18" s="106"/>
      <c r="H18" s="106"/>
      <c r="I18" s="106"/>
      <c r="J18" s="106"/>
      <c r="K18" s="107"/>
    </row>
    <row r="19" spans="2:11" ht="12.75">
      <c r="B19" s="105"/>
      <c r="C19" s="111" t="s">
        <v>128</v>
      </c>
      <c r="D19" s="106"/>
      <c r="E19" s="106"/>
      <c r="F19" s="106"/>
      <c r="G19" s="106"/>
      <c r="H19" s="106"/>
      <c r="I19" s="106"/>
      <c r="J19" s="106"/>
      <c r="K19" s="107"/>
    </row>
    <row r="20" spans="2:11" ht="12.75">
      <c r="B20" s="105"/>
      <c r="C20" s="112" t="s">
        <v>129</v>
      </c>
      <c r="D20" s="106"/>
      <c r="E20" s="106"/>
      <c r="F20" s="106"/>
      <c r="G20" s="106"/>
      <c r="H20" s="106"/>
      <c r="I20" s="106"/>
      <c r="J20" s="106"/>
      <c r="K20" s="107"/>
    </row>
    <row r="21" spans="2:11" ht="18" customHeight="1">
      <c r="B21" s="105"/>
      <c r="C21" s="112" t="s">
        <v>130</v>
      </c>
      <c r="D21" s="106"/>
      <c r="E21" s="106"/>
      <c r="F21" s="106"/>
      <c r="G21" s="106"/>
      <c r="H21" s="106"/>
      <c r="I21" s="106"/>
      <c r="J21" s="106"/>
      <c r="K21" s="107"/>
    </row>
    <row r="22" spans="2:11" ht="12.75">
      <c r="B22" s="105"/>
      <c r="C22" s="111" t="s">
        <v>131</v>
      </c>
      <c r="D22" s="106"/>
      <c r="E22" s="106"/>
      <c r="F22" s="106"/>
      <c r="G22" s="106"/>
      <c r="H22" s="106"/>
      <c r="I22" s="106"/>
      <c r="J22" s="106"/>
      <c r="K22" s="107"/>
    </row>
    <row r="23" spans="2:11" ht="12.75">
      <c r="B23" s="105"/>
      <c r="C23" s="111" t="s">
        <v>134</v>
      </c>
      <c r="D23" s="106"/>
      <c r="E23" s="106"/>
      <c r="F23" s="106"/>
      <c r="G23" s="106"/>
      <c r="H23" s="106"/>
      <c r="I23" s="106"/>
      <c r="J23" s="106"/>
      <c r="K23" s="107"/>
    </row>
    <row r="24" spans="2:11" ht="12.75">
      <c r="B24" s="105"/>
      <c r="C24" s="112" t="s">
        <v>135</v>
      </c>
      <c r="D24" s="106"/>
      <c r="E24" s="106"/>
      <c r="F24" s="106"/>
      <c r="G24" s="106"/>
      <c r="H24" s="106"/>
      <c r="I24" s="106"/>
      <c r="J24" s="106"/>
      <c r="K24" s="107"/>
    </row>
    <row r="25" spans="2:11" ht="12.75">
      <c r="B25" s="105"/>
      <c r="C25" s="111" t="s">
        <v>136</v>
      </c>
      <c r="D25" s="106"/>
      <c r="E25" s="106"/>
      <c r="F25" s="106"/>
      <c r="G25" s="106"/>
      <c r="H25" s="106"/>
      <c r="I25" s="106"/>
      <c r="J25" s="106"/>
      <c r="K25" s="107"/>
    </row>
    <row r="26" spans="2:11" ht="12.75">
      <c r="B26" s="105"/>
      <c r="C26" s="111" t="s">
        <v>137</v>
      </c>
      <c r="D26" s="106"/>
      <c r="E26" s="106"/>
      <c r="F26" s="106"/>
      <c r="G26" s="106"/>
      <c r="H26" s="106"/>
      <c r="I26" s="106"/>
      <c r="J26" s="106"/>
      <c r="K26" s="107"/>
    </row>
    <row r="27" spans="2:11" ht="12.75">
      <c r="B27" s="105"/>
      <c r="C27" s="111" t="s">
        <v>138</v>
      </c>
      <c r="D27" s="106"/>
      <c r="E27" s="106"/>
      <c r="F27" s="106"/>
      <c r="G27" s="106"/>
      <c r="H27" s="106"/>
      <c r="I27" s="106"/>
      <c r="J27" s="106"/>
      <c r="K27" s="107"/>
    </row>
    <row r="28" spans="2:11" ht="12.75">
      <c r="B28" s="105"/>
      <c r="C28" s="111" t="s">
        <v>139</v>
      </c>
      <c r="D28" s="106"/>
      <c r="E28" s="106"/>
      <c r="F28" s="106"/>
      <c r="G28" s="106"/>
      <c r="H28" s="106"/>
      <c r="I28" s="106"/>
      <c r="J28" s="106"/>
      <c r="K28" s="107"/>
    </row>
    <row r="29" spans="2:11" ht="19.5" customHeight="1">
      <c r="B29" s="105"/>
      <c r="C29" s="113" t="s">
        <v>95</v>
      </c>
      <c r="D29" s="106"/>
      <c r="E29" s="106"/>
      <c r="F29" s="106"/>
      <c r="G29" s="106"/>
      <c r="H29" s="106"/>
      <c r="I29" s="106"/>
      <c r="J29" s="106"/>
      <c r="K29" s="107"/>
    </row>
    <row r="30" spans="2:11" ht="12.75">
      <c r="B30" s="105"/>
      <c r="C30" s="111" t="s">
        <v>96</v>
      </c>
      <c r="D30" s="106"/>
      <c r="E30" s="106"/>
      <c r="F30" s="106"/>
      <c r="G30" s="106"/>
      <c r="H30" s="106"/>
      <c r="I30" s="106"/>
      <c r="J30" s="106"/>
      <c r="K30" s="107"/>
    </row>
    <row r="31" spans="2:11" ht="12.75">
      <c r="B31" s="105"/>
      <c r="C31" s="112" t="s">
        <v>97</v>
      </c>
      <c r="D31" s="106"/>
      <c r="E31" s="106"/>
      <c r="F31" s="106"/>
      <c r="G31" s="106"/>
      <c r="H31" s="106"/>
      <c r="I31" s="106"/>
      <c r="J31" s="106"/>
      <c r="K31" s="107"/>
    </row>
    <row r="32" spans="2:11" ht="12.75">
      <c r="B32" s="105"/>
      <c r="C32" s="111" t="s">
        <v>98</v>
      </c>
      <c r="D32" s="106"/>
      <c r="E32" s="106"/>
      <c r="F32" s="106"/>
      <c r="G32" s="106"/>
      <c r="H32" s="106"/>
      <c r="I32" s="106"/>
      <c r="J32" s="106"/>
      <c r="K32" s="107"/>
    </row>
    <row r="33" spans="2:11" ht="12.75">
      <c r="B33" s="105"/>
      <c r="C33" s="112" t="s">
        <v>99</v>
      </c>
      <c r="D33" s="106"/>
      <c r="E33" s="106"/>
      <c r="F33" s="106"/>
      <c r="G33" s="106"/>
      <c r="H33" s="106"/>
      <c r="I33" s="106"/>
      <c r="J33" s="106"/>
      <c r="K33" s="107"/>
    </row>
    <row r="34" spans="2:11" ht="12.75">
      <c r="B34" s="105"/>
      <c r="C34" s="111" t="s">
        <v>105</v>
      </c>
      <c r="D34" s="106"/>
      <c r="E34" s="106"/>
      <c r="F34" s="106"/>
      <c r="G34" s="106"/>
      <c r="H34" s="106"/>
      <c r="I34" s="106"/>
      <c r="J34" s="106"/>
      <c r="K34" s="107"/>
    </row>
    <row r="35" spans="2:11" ht="12.75">
      <c r="B35" s="105"/>
      <c r="C35" s="111" t="s">
        <v>113</v>
      </c>
      <c r="D35" s="106"/>
      <c r="E35" s="106"/>
      <c r="F35" s="106"/>
      <c r="G35" s="106"/>
      <c r="H35" s="106"/>
      <c r="I35" s="106"/>
      <c r="J35" s="106"/>
      <c r="K35" s="107"/>
    </row>
    <row r="36" spans="2:11" ht="18" customHeight="1">
      <c r="B36" s="105"/>
      <c r="C36" s="108" t="s">
        <v>100</v>
      </c>
      <c r="D36" s="106"/>
      <c r="E36" s="106"/>
      <c r="F36" s="106"/>
      <c r="G36" s="106"/>
      <c r="H36" s="106"/>
      <c r="I36" s="106"/>
      <c r="J36" s="106"/>
      <c r="K36" s="107"/>
    </row>
    <row r="37" spans="2:11" ht="12.75">
      <c r="B37" s="105"/>
      <c r="C37" s="108" t="s">
        <v>114</v>
      </c>
      <c r="D37" s="106"/>
      <c r="E37" s="106"/>
      <c r="F37" s="106"/>
      <c r="G37" s="106"/>
      <c r="H37" s="106"/>
      <c r="I37" s="106"/>
      <c r="J37" s="106"/>
      <c r="K37" s="107"/>
    </row>
    <row r="38" spans="2:11" ht="12.75">
      <c r="B38" s="105"/>
      <c r="C38" s="108" t="s">
        <v>115</v>
      </c>
      <c r="D38" s="106"/>
      <c r="E38" s="106"/>
      <c r="F38" s="106"/>
      <c r="G38" s="106"/>
      <c r="H38" s="106"/>
      <c r="I38" s="106"/>
      <c r="J38" s="106"/>
      <c r="K38" s="107"/>
    </row>
    <row r="39" spans="2:11" ht="12.75">
      <c r="B39" s="105"/>
      <c r="C39" s="108" t="s">
        <v>116</v>
      </c>
      <c r="D39" s="106"/>
      <c r="E39" s="106"/>
      <c r="F39" s="106"/>
      <c r="G39" s="106"/>
      <c r="H39" s="106"/>
      <c r="I39" s="106"/>
      <c r="J39" s="106"/>
      <c r="K39" s="107"/>
    </row>
    <row r="40" spans="2:11" ht="12.75">
      <c r="B40" s="105"/>
      <c r="C40" s="108" t="s">
        <v>101</v>
      </c>
      <c r="D40" s="106"/>
      <c r="E40" s="106"/>
      <c r="F40" s="106"/>
      <c r="G40" s="106"/>
      <c r="H40" s="106"/>
      <c r="I40" s="106"/>
      <c r="J40" s="106"/>
      <c r="K40" s="107"/>
    </row>
    <row r="41" spans="2:11" ht="12.75">
      <c r="B41" s="105"/>
      <c r="C41" s="108" t="s">
        <v>117</v>
      </c>
      <c r="D41" s="106"/>
      <c r="E41" s="106"/>
      <c r="F41" s="106"/>
      <c r="G41" s="106"/>
      <c r="H41" s="106"/>
      <c r="I41" s="106"/>
      <c r="J41" s="106"/>
      <c r="K41" s="107"/>
    </row>
    <row r="42" spans="2:11" ht="12.75">
      <c r="B42" s="105"/>
      <c r="C42" s="108" t="s">
        <v>118</v>
      </c>
      <c r="D42" s="106"/>
      <c r="E42" s="106"/>
      <c r="F42" s="106"/>
      <c r="G42" s="106"/>
      <c r="H42" s="106"/>
      <c r="I42" s="106"/>
      <c r="J42" s="106"/>
      <c r="K42" s="107"/>
    </row>
    <row r="43" spans="2:11" ht="12.75">
      <c r="B43" s="105"/>
      <c r="C43" s="109" t="s">
        <v>102</v>
      </c>
      <c r="D43" s="106"/>
      <c r="E43" s="106"/>
      <c r="F43" s="106"/>
      <c r="G43" s="106"/>
      <c r="H43" s="106"/>
      <c r="I43" s="106"/>
      <c r="J43" s="106"/>
      <c r="K43" s="107"/>
    </row>
    <row r="44" spans="2:11" ht="16.5" customHeight="1">
      <c r="B44" s="105"/>
      <c r="C44" s="109" t="s">
        <v>103</v>
      </c>
      <c r="D44" s="106"/>
      <c r="E44" s="106"/>
      <c r="F44" s="106"/>
      <c r="G44" s="106"/>
      <c r="H44" s="106"/>
      <c r="I44" s="106"/>
      <c r="J44" s="106"/>
      <c r="K44" s="107"/>
    </row>
    <row r="45" spans="2:11" ht="12.75">
      <c r="B45" s="105"/>
      <c r="C45" s="108" t="s">
        <v>119</v>
      </c>
      <c r="D45" s="106"/>
      <c r="E45" s="106"/>
      <c r="F45" s="106"/>
      <c r="G45" s="106"/>
      <c r="H45" s="106"/>
      <c r="I45" s="106"/>
      <c r="J45" s="106"/>
      <c r="K45" s="107"/>
    </row>
    <row r="46" spans="2:11" ht="12.75">
      <c r="B46" s="105"/>
      <c r="C46" s="108" t="s">
        <v>120</v>
      </c>
      <c r="D46" s="106"/>
      <c r="E46" s="106"/>
      <c r="F46" s="106"/>
      <c r="G46" s="106"/>
      <c r="H46" s="106"/>
      <c r="I46" s="106"/>
      <c r="J46" s="106"/>
      <c r="K46" s="107"/>
    </row>
    <row r="47" spans="2:11" ht="12.75">
      <c r="B47" s="105"/>
      <c r="C47" s="108" t="s">
        <v>121</v>
      </c>
      <c r="D47" s="106"/>
      <c r="E47" s="106"/>
      <c r="F47" s="106"/>
      <c r="G47" s="106"/>
      <c r="H47" s="106"/>
      <c r="I47" s="106"/>
      <c r="J47" s="106"/>
      <c r="K47" s="107"/>
    </row>
    <row r="48" spans="2:11" ht="12.75">
      <c r="B48" s="105"/>
      <c r="C48" s="108" t="s">
        <v>104</v>
      </c>
      <c r="D48" s="106"/>
      <c r="E48" s="106"/>
      <c r="F48" s="106"/>
      <c r="G48" s="106"/>
      <c r="H48" s="106"/>
      <c r="I48" s="106"/>
      <c r="J48" s="106"/>
      <c r="K48" s="107"/>
    </row>
    <row r="49" spans="2:11" ht="12.75">
      <c r="B49" s="105"/>
      <c r="C49" s="108"/>
      <c r="D49" s="106"/>
      <c r="E49" s="106"/>
      <c r="F49" s="106"/>
      <c r="G49" s="106"/>
      <c r="H49" s="106"/>
      <c r="I49" s="106"/>
      <c r="J49" s="106"/>
      <c r="K49" s="107"/>
    </row>
    <row r="50" spans="2:11" ht="13.5" thickBot="1">
      <c r="B50" s="114"/>
      <c r="C50" s="115"/>
      <c r="D50" s="115"/>
      <c r="E50" s="115"/>
      <c r="F50" s="115"/>
      <c r="G50" s="115"/>
      <c r="H50" s="115"/>
      <c r="I50" s="115"/>
      <c r="J50" s="115"/>
      <c r="K50" s="116"/>
    </row>
    <row r="51" ht="13.5" thickTop="1"/>
  </sheetData>
  <sheetProtection/>
  <printOptions horizontalCentered="1"/>
  <pageMargins left="0.6" right="0.32" top="0.54" bottom="0.44" header="0.4" footer="0.28"/>
  <pageSetup fitToHeight="2" fitToWidth="1" horizontalDpi="120" verticalDpi="12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"Агенство Владимира Гревцова" &amp; ЗАО "КААС"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Авансовый отчет</dc:title>
  <dc:subject>Excel-бухгалтерия</dc:subject>
  <dc:creator>© Николай Домарёнок  E-mail: n.domarenok@grevtsov.by</dc:creator>
  <cp:keywords>Авансовый отчет, командировочные расходы, хозяйственные расходы</cp:keywords>
  <dc:description>Шаблон и программа для автоматического оформления  авансового отчета и его регистрации в журнале учета авансовых отчетов</dc:description>
  <cp:lastModifiedBy>Dmitry</cp:lastModifiedBy>
  <cp:lastPrinted>2003-07-15T16:07:00Z</cp:lastPrinted>
  <dcterms:created xsi:type="dcterms:W3CDTF">2003-07-14T15:57:48Z</dcterms:created>
  <dcterms:modified xsi:type="dcterms:W3CDTF">2017-04-04T13:40:00Z</dcterms:modified>
  <cp:category>Первичные документы</cp:category>
  <cp:version/>
  <cp:contentType/>
  <cp:contentStatus/>
  <cp:revision>1</cp:revision>
</cp:coreProperties>
</file>